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19440" windowHeight="9645" tabRatio="768" firstSheet="29" activeTab="33"/>
  </bookViews>
  <sheets>
    <sheet name="封面" sheetId="43" r:id="rId1"/>
    <sheet name="目录" sheetId="42" r:id="rId2"/>
    <sheet name="1-2023全乡公共收入" sheetId="2" r:id="rId3"/>
    <sheet name="2-2023全乡公共支出" sheetId="3" r:id="rId4"/>
    <sheet name="3-2023乡级公共收入" sheetId="4" r:id="rId5"/>
    <sheet name="表3说明" sheetId="71" r:id="rId6"/>
    <sheet name="4-2023乡级公共支出" sheetId="5" r:id="rId7"/>
    <sheet name="表4说明 " sheetId="72" r:id="rId8"/>
    <sheet name="5-2023公共转移支付收入" sheetId="6" r:id="rId9"/>
    <sheet name="6-2023公共转移支付支出" sheetId="7" r:id="rId10"/>
    <sheet name="7-2023全乡基金收入" sheetId="9" r:id="rId11"/>
    <sheet name="8-2023全乡基金支出" sheetId="13" r:id="rId12"/>
    <sheet name="9-2023乡级基金收入" sheetId="14" r:id="rId13"/>
    <sheet name="表9说明" sheetId="54" r:id="rId14"/>
    <sheet name="10-2023乡级基金支出" sheetId="15" r:id="rId15"/>
    <sheet name="表10说明" sheetId="55" r:id="rId16"/>
    <sheet name="11-2023全区国资收入" sheetId="18" r:id="rId17"/>
    <sheet name="12-2023全乡国资支出" sheetId="19" r:id="rId18"/>
    <sheet name="13-2023乡级国资收入" sheetId="20" r:id="rId19"/>
    <sheet name="表13说明" sheetId="56" r:id="rId20"/>
    <sheet name="14-2023区乡国资支出" sheetId="21" r:id="rId21"/>
    <sheet name="表14说明" sheetId="57" r:id="rId22"/>
    <sheet name="15-2023社保收入" sheetId="22" r:id="rId23"/>
    <sheet name="16-2023社保支出" sheetId="23" r:id="rId24"/>
    <sheet name="表15-16说明" sheetId="58" r:id="rId25"/>
    <sheet name="17-2024全乡公共收入" sheetId="24" r:id="rId26"/>
    <sheet name="18-2024全乡公共支出" sheetId="25" r:id="rId27"/>
    <sheet name="19-2024乡级公共收入" sheetId="26" r:id="rId28"/>
    <sheet name="表19说明" sheetId="59" r:id="rId29"/>
    <sheet name="20-2024公共支出" sheetId="27" r:id="rId30"/>
    <sheet name="表20说明" sheetId="60" r:id="rId31"/>
    <sheet name="21-2024公共转移支付收入" sheetId="28" r:id="rId32"/>
    <sheet name="22-2024公共转移支付支出" sheetId="29" r:id="rId33"/>
    <sheet name="23-2024全乡基金收入" sheetId="30" r:id="rId34"/>
    <sheet name="24-2024全乡基金支出" sheetId="31" r:id="rId35"/>
    <sheet name="25-2024基金收入 " sheetId="32" r:id="rId36"/>
    <sheet name="表25说明" sheetId="61" r:id="rId37"/>
    <sheet name="26-2024基金支出 " sheetId="33" r:id="rId38"/>
    <sheet name="表26说明" sheetId="62" r:id="rId39"/>
    <sheet name="27-2024全乡国资收入" sheetId="36" r:id="rId40"/>
    <sheet name="28-2024全乡国资支出" sheetId="37" r:id="rId41"/>
    <sheet name="29-2024国资收入" sheetId="38" r:id="rId42"/>
    <sheet name="表29说明" sheetId="63" r:id="rId43"/>
    <sheet name="30-2024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'1-2023全乡公共收入'!$A$1:$D$30</definedName>
    <definedName name="_xlnm.Print_Area" localSheetId="23">'16-2023社保支出'!$A$1:$D$22</definedName>
    <definedName name="_xlnm.Print_Area" localSheetId="25">'17-2024全乡公共收入'!$A$1:$D$29</definedName>
    <definedName name="_xlnm.Print_Area" localSheetId="26">'18-2024全乡公共支出'!$A$1:$D$30</definedName>
    <definedName name="_xlnm.Print_Area" localSheetId="27">'19-2024乡级公共收入'!$A$1:$D$29</definedName>
    <definedName name="_xlnm.Print_Area" localSheetId="29">'20-2024公共支出'!$A$1:$D$30</definedName>
    <definedName name="_xlnm.Print_Area" localSheetId="33">'23-2024全乡基金收入'!$A$1:$D$18</definedName>
    <definedName name="_xlnm.Print_Area" localSheetId="34">'24-2024全乡基金支出'!$A$1:$D$13</definedName>
    <definedName name="_xlnm.Print_Area" localSheetId="37">'26-2024基金支出 '!$A$1:$D$13</definedName>
    <definedName name="_xlnm.Print_Area" localSheetId="39">'27-2024全乡国资收入'!$A$1:$D$17</definedName>
    <definedName name="_xlnm.Print_Area" localSheetId="40">'28-2024全乡国资支出'!$A$1:$D$16</definedName>
    <definedName name="_xlnm.Print_Area" localSheetId="41">'29-2024国资收入'!$A$1:$D$12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'11-2023全区国资收入'!$1:$4</definedName>
    <definedName name="_xlnm.Print_Titles" localSheetId="2">'1-2023全乡公共收入'!$1:$4</definedName>
    <definedName name="_xlnm.Print_Titles" localSheetId="17">'12-2023全乡国资支出'!$1:$4</definedName>
    <definedName name="_xlnm.Print_Titles" localSheetId="18">'13-2023乡级国资收入'!$1:$4</definedName>
    <definedName name="_xlnm.Print_Titles" localSheetId="20">'14-2023区乡国资支出'!$1:$4</definedName>
    <definedName name="_xlnm.Print_Titles" localSheetId="22">'15-2023社保收入'!$1:$4</definedName>
    <definedName name="_xlnm.Print_Titles" localSheetId="23">'16-2023社保支出'!$1:$4</definedName>
    <definedName name="_xlnm.Print_Titles" localSheetId="25">'17-2024全乡公共收入'!$1:$4</definedName>
    <definedName name="_xlnm.Print_Titles" localSheetId="26">'18-2024全乡公共支出'!$1:$4</definedName>
    <definedName name="_xlnm.Print_Titles" localSheetId="27">'19-2024乡级公共收入'!$1:$4</definedName>
    <definedName name="_xlnm.Print_Titles" localSheetId="29">'20-2024公共支出'!$1:$4</definedName>
    <definedName name="_xlnm.Print_Titles" localSheetId="31">'21-2024公共转移支付收入'!$2:$4</definedName>
    <definedName name="_xlnm.Print_Titles" localSheetId="3">'2-2023全乡公共支出'!$1:$4</definedName>
    <definedName name="_xlnm.Print_Titles" localSheetId="32">'22-2024公共转移支付支出'!$2:$4</definedName>
    <definedName name="_xlnm.Print_Titles" localSheetId="39">'27-2024全乡国资收入'!$1:$4</definedName>
    <definedName name="_xlnm.Print_Titles" localSheetId="40">'28-2024全乡国资支出'!$1:$4</definedName>
    <definedName name="_xlnm.Print_Titles" localSheetId="41">'29-2024国资收入'!$1:$4</definedName>
    <definedName name="_xlnm.Print_Titles" localSheetId="43">'30-2024国资支出'!$1:$4</definedName>
    <definedName name="_xlnm.Print_Titles" localSheetId="45">'31-2024社保收入'!$1:$4</definedName>
    <definedName name="_xlnm.Print_Titles" localSheetId="4">'3-2023乡级公共收入'!$1:$4</definedName>
    <definedName name="_xlnm.Print_Titles" localSheetId="46">'32-2024社保支出'!$1:$4</definedName>
    <definedName name="_xlnm.Print_Titles" localSheetId="6">'4-2023乡级公共支出'!$1:$4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44525"/>
</workbook>
</file>

<file path=xl/calcChain.xml><?xml version="1.0" encoding="utf-8"?>
<calcChain xmlns="http://schemas.openxmlformats.org/spreadsheetml/2006/main">
  <c r="C51" i="29" l="1"/>
  <c r="C57" i="28"/>
  <c r="C61" i="28"/>
  <c r="C5" i="28" l="1"/>
  <c r="B61" i="29" l="1"/>
  <c r="B39" i="29"/>
  <c r="C39" i="29"/>
  <c r="C5" i="29"/>
  <c r="B5" i="29"/>
  <c r="C71" i="28"/>
  <c r="B71" i="28"/>
  <c r="B49" i="28"/>
  <c r="B5" i="28"/>
  <c r="D27" i="27"/>
  <c r="D24" i="27"/>
  <c r="D17" i="27"/>
  <c r="D16" i="27"/>
  <c r="D15" i="27"/>
  <c r="D14" i="27"/>
  <c r="D13" i="27"/>
  <c r="D12" i="27"/>
  <c r="D6" i="27"/>
  <c r="C5" i="27"/>
  <c r="D5" i="27" s="1"/>
  <c r="B5" i="27"/>
  <c r="D12" i="26"/>
  <c r="D11" i="26"/>
  <c r="D9" i="26"/>
  <c r="D8" i="26"/>
  <c r="D7" i="26"/>
  <c r="D5" i="26"/>
  <c r="C5" i="26"/>
  <c r="B5" i="26"/>
  <c r="D27" i="25"/>
  <c r="D24" i="25"/>
  <c r="D12" i="25"/>
  <c r="D13" i="25"/>
  <c r="D14" i="25"/>
  <c r="D15" i="25"/>
  <c r="D16" i="25"/>
  <c r="D17" i="25"/>
  <c r="D6" i="25"/>
  <c r="D5" i="25"/>
  <c r="C5" i="25"/>
  <c r="B5" i="25"/>
  <c r="C61" i="29" l="1"/>
  <c r="D5" i="14"/>
  <c r="D13" i="14"/>
  <c r="D5" i="9"/>
  <c r="D13" i="9"/>
  <c r="C39" i="7" l="1"/>
  <c r="C48" i="6"/>
  <c r="D7" i="24"/>
  <c r="D8" i="24"/>
  <c r="D9" i="24"/>
  <c r="D11" i="24"/>
  <c r="D12" i="24"/>
  <c r="C5" i="24"/>
  <c r="D5" i="24" s="1"/>
  <c r="B5" i="24"/>
  <c r="C61" i="7" l="1"/>
  <c r="B61" i="7"/>
  <c r="C5" i="7"/>
  <c r="B5" i="7"/>
  <c r="B70" i="6"/>
  <c r="B48" i="6"/>
  <c r="B5" i="6"/>
  <c r="C70" i="6" l="1"/>
  <c r="C5" i="6" l="1"/>
  <c r="D24" i="5"/>
  <c r="D13" i="5"/>
  <c r="D14" i="5"/>
  <c r="D15" i="5"/>
  <c r="D16" i="5"/>
  <c r="D17" i="5"/>
  <c r="D12" i="5"/>
  <c r="D6" i="5"/>
  <c r="D5" i="5"/>
  <c r="C5" i="5"/>
  <c r="B5" i="5"/>
  <c r="D7" i="4"/>
  <c r="D9" i="4"/>
  <c r="D11" i="4"/>
  <c r="D12" i="4"/>
  <c r="D13" i="4"/>
  <c r="D5" i="4"/>
  <c r="B5" i="4"/>
  <c r="B5" i="2"/>
  <c r="C5" i="4"/>
  <c r="D24" i="3" l="1"/>
  <c r="D15" i="3"/>
  <c r="D16" i="3"/>
  <c r="D17" i="3"/>
  <c r="D12" i="3"/>
  <c r="D13" i="3"/>
  <c r="D14" i="3"/>
  <c r="D5" i="3"/>
  <c r="D6" i="3"/>
  <c r="C5" i="3"/>
  <c r="B5" i="3"/>
  <c r="D13" i="2"/>
  <c r="D5" i="2"/>
  <c r="D9" i="2"/>
  <c r="D11" i="2"/>
  <c r="D12" i="2"/>
  <c r="D7" i="2"/>
  <c r="C5" i="2"/>
  <c r="C5" i="39" l="1"/>
  <c r="B5" i="39"/>
  <c r="C5" i="37"/>
  <c r="B5" i="37"/>
</calcChain>
</file>

<file path=xl/sharedStrings.xml><?xml version="1.0" encoding="utf-8"?>
<sst xmlns="http://schemas.openxmlformats.org/spreadsheetml/2006/main" count="1133" uniqueCount="479">
  <si>
    <t>附件一</t>
  </si>
  <si>
    <t>目    录</t>
  </si>
  <si>
    <t>一、2023年预算执行</t>
  </si>
  <si>
    <t>1、一般公共预算</t>
  </si>
  <si>
    <t>2、政府性基金预算</t>
  </si>
  <si>
    <t>3、国有资本经营预算</t>
  </si>
  <si>
    <t>4、社会保险基金预算</t>
  </si>
  <si>
    <t>二、2024年预算</t>
  </si>
  <si>
    <t>三、债务管控情况</t>
  </si>
  <si>
    <t>表1</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</si>
  <si>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</si>
  <si>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</si>
  <si>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</si>
  <si>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</si>
  <si>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</si>
  <si>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</si>
  <si>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</si>
  <si>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</si>
  <si>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</si>
  <si>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</si>
  <si>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</si>
  <si>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</si>
  <si>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</si>
  <si>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</si>
  <si>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</si>
  <si>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</si>
  <si>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</si>
  <si>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</si>
  <si>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</si>
  <si>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</si>
  <si>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</si>
  <si>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</si>
  <si>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</si>
  <si>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</si>
  <si>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</si>
  <si>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</si>
  <si>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</si>
  <si>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</si>
  <si>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</si>
  <si>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</si>
  <si>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</si>
  <si>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</si>
  <si>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</si>
  <si>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</si>
  <si>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</si>
  <si>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</si>
  <si>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</si>
  <si>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</si>
  <si>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</si>
  <si>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</si>
  <si>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</si>
  <si>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</si>
  <si>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</si>
  <si>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</si>
  <si>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</si>
  <si>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</si>
  <si>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</si>
  <si>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</si>
  <si>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</si>
  <si>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</si>
  <si>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</si>
  <si>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</si>
  <si>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</si>
  <si>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</si>
  <si>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</si>
  <si>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</si>
  <si>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</si>
  <si>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</si>
  <si>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</si>
  <si>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表4</t>
  </si>
  <si>
    <t>表5</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</si>
  <si>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</si>
  <si>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</si>
  <si>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</si>
  <si>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</si>
  <si>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</si>
  <si>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</si>
  <si>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</si>
  <si>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</si>
  <si>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</si>
  <si>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</si>
  <si>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</si>
  <si>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</si>
  <si>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</si>
  <si>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</si>
  <si>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</si>
  <si>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</si>
  <si>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</si>
  <si>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</si>
  <si>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</si>
  <si>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</si>
  <si>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</si>
  <si>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</si>
  <si>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</si>
  <si>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</si>
  <si>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</si>
  <si>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</si>
  <si>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</si>
  <si>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</si>
  <si>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</si>
  <si>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</si>
  <si>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</si>
  <si>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</si>
  <si>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</si>
  <si>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</si>
  <si>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</si>
  <si>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</si>
  <si>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</si>
  <si>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</si>
  <si>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</si>
  <si>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</si>
  <si>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</si>
  <si>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</si>
  <si>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</si>
  <si>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</si>
  <si>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</si>
  <si>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</si>
  <si>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</si>
  <si>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</si>
  <si>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</si>
  <si>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</si>
  <si>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</si>
  <si>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</si>
  <si>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</si>
  <si>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</si>
  <si>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</si>
  <si>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</si>
  <si>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</si>
  <si>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</si>
  <si>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</si>
  <si>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</si>
  <si>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</si>
  <si>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</si>
  <si>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</si>
  <si>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</si>
  <si>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</si>
  <si>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</si>
  <si>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</si>
  <si>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</si>
  <si>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</si>
  <si>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</si>
  <si>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</si>
  <si>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</si>
  <si>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</si>
  <si>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</si>
  <si>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</si>
  <si>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</si>
  <si>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</si>
  <si>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</si>
  <si>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</si>
  <si>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</si>
  <si>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</si>
  <si>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</si>
  <si>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</si>
  <si>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</si>
  <si>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</si>
  <si>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</si>
  <si>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</si>
  <si>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</si>
  <si>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</si>
  <si>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</si>
  <si>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</si>
  <si>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</si>
  <si>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</si>
  <si>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</si>
  <si>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</si>
  <si>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</si>
  <si>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</si>
  <si>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</si>
  <si>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</si>
  <si>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</si>
  <si>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</si>
  <si>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</si>
  <si>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</si>
  <si>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</si>
  <si>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</si>
  <si>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</si>
  <si>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</si>
  <si>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</si>
  <si>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</si>
  <si>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</si>
  <si>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</si>
  <si>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</si>
  <si>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</si>
  <si>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</si>
  <si>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</si>
  <si>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</si>
  <si>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</si>
  <si>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</si>
  <si>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2023年全区政府性基金预算支出执行表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</si>
  <si>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</si>
  <si>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</si>
  <si>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</si>
  <si>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</si>
  <si>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</si>
  <si>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</si>
  <si>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</si>
  <si>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</si>
  <si>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</si>
  <si>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</si>
  <si>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表10</t>
  </si>
  <si>
    <t>2023年区级政府性基金预算支出执行表</t>
  </si>
  <si>
    <t>表11</t>
  </si>
  <si>
    <t>一、利润收入</t>
  </si>
  <si>
    <t>二、股利、股息收入</t>
  </si>
  <si>
    <t>三、产权转让收入</t>
  </si>
  <si>
    <t>四、其他国有资本经营预算收入</t>
  </si>
  <si>
    <t>表12</t>
  </si>
  <si>
    <t>一、解决历史遗留问题及改革成本支出</t>
  </si>
  <si>
    <t>二、国有企业资本金注入</t>
  </si>
  <si>
    <t>三、金融国有资本经营预算支出</t>
  </si>
  <si>
    <t>四、其他国有资本经营预算支出</t>
  </si>
  <si>
    <t>表13</t>
  </si>
  <si>
    <t xml:space="preserve">        2022年区级国有资本经营预算收入决算数为1858万元。2023年执行数为1180万元，较上年下降36.5%。</t>
  </si>
  <si>
    <t>表14</t>
  </si>
  <si>
    <t>本级支出合计</t>
  </si>
  <si>
    <t xml:space="preserve">
       2022年、2023年区级国有资本经营预算支出均未发生支出。</t>
  </si>
  <si>
    <t>表15</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</si>
  <si>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</si>
  <si>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</si>
  <si>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</si>
  <si>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</si>
  <si>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</si>
  <si>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</si>
  <si>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</si>
  <si>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</si>
  <si>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</si>
  <si>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</si>
  <si>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</si>
  <si>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</si>
  <si>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</si>
  <si>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</si>
  <si>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</si>
  <si>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</si>
  <si>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</si>
  <si>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</si>
  <si>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</si>
  <si>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</si>
  <si>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</si>
  <si>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</si>
  <si>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</si>
  <si>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</si>
  <si>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</si>
  <si>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</si>
  <si>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</si>
  <si>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表17</t>
  </si>
  <si>
    <t>2024年预算数</t>
  </si>
  <si>
    <t>预算数为上年
执行数的%</t>
  </si>
  <si>
    <t>表18</t>
  </si>
  <si>
    <t>2023年预算数</t>
  </si>
  <si>
    <t>预算数为上年
预算数的%</t>
  </si>
  <si>
    <t>二十二、预备费</t>
  </si>
  <si>
    <t>二十三、其他支出</t>
  </si>
  <si>
    <t>二十四、债务付息支出</t>
  </si>
  <si>
    <t>二十五、债务发行费用支出</t>
  </si>
  <si>
    <t>表19</t>
  </si>
  <si>
    <t>2024年区级一般公共预算收入预算表</t>
  </si>
  <si>
    <t>表20</t>
  </si>
  <si>
    <t>表21</t>
  </si>
  <si>
    <t>一、一般性转移支付收入</t>
  </si>
  <si>
    <t xml:space="preserve">    贫困地区转移支付</t>
  </si>
  <si>
    <t xml:space="preserve">    体制补助收入</t>
  </si>
  <si>
    <t xml:space="preserve">    巩固脱贫攻坚成果衔接乡村振兴转移支付收入</t>
  </si>
  <si>
    <t>表22</t>
  </si>
  <si>
    <t>分配改革转移支付</t>
  </si>
  <si>
    <t>表23</t>
  </si>
  <si>
    <t>表24</t>
  </si>
  <si>
    <t>表25</t>
  </si>
  <si>
    <t>表26</t>
  </si>
  <si>
    <t>表27</t>
  </si>
  <si>
    <t>表28</t>
  </si>
  <si>
    <t>一、补充社会保障和就业支出</t>
  </si>
  <si>
    <t>二、解决历史遗留问题及改革成本支出</t>
  </si>
  <si>
    <t>三、国有企业资本金注入</t>
  </si>
  <si>
    <t>四、金融国有资本经营预算支出</t>
  </si>
  <si>
    <t>五、其他国有资本经营预算支出</t>
  </si>
  <si>
    <t>表29</t>
  </si>
  <si>
    <t>表30</t>
  </si>
  <si>
    <t>表31</t>
  </si>
  <si>
    <t>执行数为上年
执行数的%</t>
  </si>
  <si>
    <t>备注：社会保险基金实行全市统筹的财政体制。</t>
  </si>
  <si>
    <t>表32</t>
  </si>
  <si>
    <t xml:space="preserve">      社会保险基金实行全市统筹的财政体制，相关数据由全市统一编制并向社会公开，我区以空表列示。
 </t>
  </si>
  <si>
    <t>表33</t>
  </si>
  <si>
    <t>单位：亿元</t>
  </si>
  <si>
    <t>地   区</t>
  </si>
  <si>
    <t>2023年债务限额</t>
  </si>
  <si>
    <t>2023年债务余额预计执行数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</si>
  <si>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</si>
  <si>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</si>
  <si>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</si>
  <si>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</si>
  <si>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</si>
  <si>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</si>
  <si>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</si>
  <si>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</si>
  <si>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</si>
  <si>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</si>
  <si>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</si>
  <si>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表34</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</si>
  <si>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</si>
  <si>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</si>
  <si>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</si>
  <si>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</si>
  <si>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</si>
  <si>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</si>
  <si>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</si>
  <si>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</si>
  <si>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</si>
  <si>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</si>
  <si>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</si>
  <si>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</si>
  <si>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</si>
  <si>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</si>
  <si>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</si>
  <si>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</si>
  <si>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</si>
  <si>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</si>
  <si>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</si>
  <si>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</si>
  <si>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</si>
  <si>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</si>
  <si>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</si>
  <si>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</si>
  <si>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</si>
  <si>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</si>
  <si>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</si>
  <si>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</si>
  <si>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</si>
  <si>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</si>
  <si>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</si>
  <si>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</si>
  <si>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</si>
  <si>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</si>
  <si>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</si>
  <si>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</si>
  <si>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</si>
  <si>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</si>
  <si>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</si>
  <si>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</si>
  <si>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</si>
  <si>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</si>
  <si>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</si>
  <si>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</si>
  <si>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</si>
  <si>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</si>
  <si>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</si>
  <si>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</si>
  <si>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</si>
  <si>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</si>
  <si>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</si>
  <si>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</si>
  <si>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</si>
  <si>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</si>
  <si>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</si>
  <si>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</si>
  <si>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</si>
  <si>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</si>
  <si>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</si>
  <si>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</si>
  <si>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</si>
  <si>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</si>
  <si>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</si>
  <si>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</si>
  <si>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</si>
  <si>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涪陵区大木乡2023年预算执行情况和
2024年预算</t>
    <phoneticPr fontId="49" type="noConversion"/>
  </si>
  <si>
    <t>2023年全乡一般公共预算收入执行表</t>
    <phoneticPr fontId="49" type="noConversion"/>
  </si>
  <si>
    <t>2023年全乡一般公共预算支出执行表</t>
    <phoneticPr fontId="49" type="noConversion"/>
  </si>
  <si>
    <t xml:space="preserve">    城市维护建设税</t>
    <phoneticPr fontId="49" type="noConversion"/>
  </si>
  <si>
    <t xml:space="preserve">    2022年一般公共预算收入决算数为2331万元，2023年执行数为2974万元，执行数为上年决算数的127.6 %。其中，税收收入15万元，较上年增长25 %；非税收入0万元。
（1）增值税完成6万元，增长100%。                                                               （2）企业所得税1万元，增长100%。                                                                （3）个人所得税完成4万元，下降20%。                                                            （4） 城市维护建设税完成1万元，增长0%。                                                                   （5）房产税完成3万元，增长50%。                                                                       </t>
    <phoneticPr fontId="49" type="noConversion"/>
  </si>
  <si>
    <t xml:space="preserve">   
         2022年一般公共预算支出决算数为2331万元，2023年执行数为2974万元，执行数为上年决算数的127.6 %。
（1）一般公共服务支出执行数为1733万元，较上年增长50.4%。主要用于保障党政机关、人大、群团组织正常运转，提升依法履职能力，促进监察监督能力建设。
（2）国防支出20万元。主要用于基层武装阵地建设。                                                                                                                                                                                                                                                                             （3）文化旅游体育与传媒支出126万元，较上年增长37%。主要用于保障文化、体育、旅游等事业支出。
（4）社会保障和就业支出317万元，较上年增长20.1%。主要用于保障就业、低保、社会福利、抚恤、退役安置、残疾人事业等支出。
（5）卫生健康支出68万元，较上年增长19.3%。主要用于保障卫生健康、计划生育事务、医疗救助等支出。                                                                       
（6）节能环保支出146万元，较上年增长1.4%。主要用于保障节能环保等支出。                                                                                      
（7）城乡社区支出128万元，较上年增长14.3%。主要用于保障住建、城管等事业支出。
（8）农林水支出369万元，较上年下降8.9%。主要用于保障农业、林业、水利等事业支出。
（9）住房保障支出67万元，较上年下降36.2%。主要用于住房公积金支出。                                                                                              
</t>
    <phoneticPr fontId="49" type="noConversion"/>
  </si>
  <si>
    <t>2023年大木乡一般公共预算转移支付收入执行表</t>
    <phoneticPr fontId="49" type="noConversion"/>
  </si>
  <si>
    <t>2023年大木乡一般公共预算支出执行表</t>
    <phoneticPr fontId="49" type="noConversion"/>
  </si>
  <si>
    <t>2023年大木乡一般公共预算收入执行表</t>
    <phoneticPr fontId="49" type="noConversion"/>
  </si>
  <si>
    <t>关于2023年大木乡一般公共预算
收入执行情况的说明</t>
    <phoneticPr fontId="49" type="noConversion"/>
  </si>
  <si>
    <t>关于2023年大木乡一般公共预算
支出执行情况的说明</t>
    <phoneticPr fontId="49" type="noConversion"/>
  </si>
  <si>
    <t>2023年大木乡一般公共预算转移支付支出执行表</t>
    <phoneticPr fontId="49" type="noConversion"/>
  </si>
  <si>
    <t>2023年全乡政府性基金预算收入执行表</t>
    <phoneticPr fontId="49" type="noConversion"/>
  </si>
  <si>
    <t>2023年大木乡政府性基金预算收入执行表</t>
    <phoneticPr fontId="49" type="noConversion"/>
  </si>
  <si>
    <t>2023年全乡社会保险基金预算收入执行表</t>
    <phoneticPr fontId="49" type="noConversion"/>
  </si>
  <si>
    <t>2023年全乡社会保险基金预算支出执行表</t>
    <phoneticPr fontId="49" type="noConversion"/>
  </si>
  <si>
    <t>关于2023年全乡社会保险基金预算
执行情况的说明</t>
    <phoneticPr fontId="49" type="noConversion"/>
  </si>
  <si>
    <t>2024年全乡一般公共预算收入预算表</t>
    <phoneticPr fontId="49" type="noConversion"/>
  </si>
  <si>
    <t>关于2023年区乡政府性基金预算
收入执行情况的说明</t>
    <phoneticPr fontId="49" type="noConversion"/>
  </si>
  <si>
    <t>八、大中型水库库区基金收入</t>
    <phoneticPr fontId="49" type="noConversion"/>
  </si>
  <si>
    <t xml:space="preserve">
        2022年区级政府性基金预算收入决算数为50万元，2023年执行数为100万元，执行数为上年决算数的200%。                                                                            其中：大中型水库库区基金收入100万元，增长100%。                                                                                                                     
</t>
    <phoneticPr fontId="49" type="noConversion"/>
  </si>
  <si>
    <t>关于2023年大木乡政府性基金预算
支出执行情况的说明</t>
    <phoneticPr fontId="49" type="noConversion"/>
  </si>
  <si>
    <t xml:space="preserve">       2022年区级政府性基金预算支出决算数为0万元，2023年执行数为147万元。                                                                                                                                                                                                   其中：农林水支出147万元。主要用于三峡后续项目建设、支持三峡水库库区移民生产生活改善等。                                                                                                                                                                                       </t>
    <phoneticPr fontId="49" type="noConversion"/>
  </si>
  <si>
    <t>2023年全乡国有资本经营预算收入执行表</t>
    <phoneticPr fontId="49" type="noConversion"/>
  </si>
  <si>
    <t>2023年全乡国有资本经营预算支出执行表</t>
    <phoneticPr fontId="49" type="noConversion"/>
  </si>
  <si>
    <t>2023年大木乡国有资本经营预算收入执行表</t>
    <phoneticPr fontId="49" type="noConversion"/>
  </si>
  <si>
    <t>关于2023年大木乡国有资本经营预算
收入执行情况的说明</t>
    <phoneticPr fontId="49" type="noConversion"/>
  </si>
  <si>
    <t>2023年大木乡国有资本经营预算支出执行表</t>
    <phoneticPr fontId="49" type="noConversion"/>
  </si>
  <si>
    <t>关于2023年大木乡国有资本经营预算
支出执行情况的说明</t>
    <phoneticPr fontId="49" type="noConversion"/>
  </si>
  <si>
    <t xml:space="preserve">   社会保险基金实行全市统筹的财政体制，相关数据由全市统一编制并向社会公开，我乡以空表列示。
</t>
    <phoneticPr fontId="49" type="noConversion"/>
  </si>
  <si>
    <t>2024年全乡一般公共预算支出预算表</t>
    <phoneticPr fontId="49" type="noConversion"/>
  </si>
  <si>
    <t>关于2023年乡级一般公共预算
收入预算的说明</t>
    <phoneticPr fontId="49" type="noConversion"/>
  </si>
  <si>
    <t xml:space="preserve">      2023年区级一般公共预算收入执行数为2366万元，2024年预算数为2141万元，较上年增长-9.5%。其中，税收收入15万元，较上年增长25 %。</t>
    <phoneticPr fontId="49" type="noConversion"/>
  </si>
  <si>
    <t xml:space="preserve">
      2022年区级一般公共预算支出预算数为 2366万元，2023年预算数为2141万元，较上年增长-9.5 %。</t>
    <phoneticPr fontId="49" type="noConversion"/>
  </si>
  <si>
    <t>2024年全乡政府性基金预算收入预算表</t>
    <phoneticPr fontId="49" type="noConversion"/>
  </si>
  <si>
    <t>2024年大木乡一般公共预算支出预算表</t>
    <phoneticPr fontId="49" type="noConversion"/>
  </si>
  <si>
    <t>2024年大木乡政府性基金预算支出预算表</t>
    <phoneticPr fontId="49" type="noConversion"/>
  </si>
  <si>
    <t>2024年大木乡政府性基金预算收入预算表</t>
    <phoneticPr fontId="49" type="noConversion"/>
  </si>
  <si>
    <t>2024年大木乡一般公共预算转移支付支出预算表</t>
    <phoneticPr fontId="49" type="noConversion"/>
  </si>
  <si>
    <t>2024年大木乡一般公共预算转移支付收入预算表</t>
    <phoneticPr fontId="49" type="noConversion"/>
  </si>
  <si>
    <t>关于2023年大木乡一般公共预算
支出预算的说明</t>
    <phoneticPr fontId="49" type="noConversion"/>
  </si>
  <si>
    <t>2024年全乡政府性基金预算支出预算表</t>
    <phoneticPr fontId="49" type="noConversion"/>
  </si>
  <si>
    <t>关于2023年大木乡政府性基金预算
收入预算的说明</t>
    <phoneticPr fontId="49" type="noConversion"/>
  </si>
  <si>
    <t xml:space="preserve">
    2023年大木乡政府性基金预算收入执行数为50万元，2023年预算数为0万元。</t>
    <phoneticPr fontId="49" type="noConversion"/>
  </si>
  <si>
    <t>关于2024年区级政府性基金预算
支出预算的说明</t>
    <phoneticPr fontId="49" type="noConversion"/>
  </si>
  <si>
    <t xml:space="preserve">
    2023年大木乡政府性基金预算支出预算数为0万元，2024年预算数为0万元。</t>
    <phoneticPr fontId="49" type="noConversion"/>
  </si>
  <si>
    <t>2024年全乡国有资本经营预算收入预算表</t>
    <phoneticPr fontId="49" type="noConversion"/>
  </si>
  <si>
    <t>2024年全乡国有资本经营预算支出预算表</t>
    <phoneticPr fontId="49" type="noConversion"/>
  </si>
  <si>
    <t>2024年大木乡国有资本经营预算收入预算表</t>
    <phoneticPr fontId="49" type="noConversion"/>
  </si>
  <si>
    <t>关于2024年区级国有资本经营预算
收入预算的说明</t>
    <phoneticPr fontId="49" type="noConversion"/>
  </si>
  <si>
    <t xml:space="preserve">
       2023年大木乡国有资本经营预算收入执行数为0万元。2024年预算数为0万元。
  </t>
    <phoneticPr fontId="49" type="noConversion"/>
  </si>
  <si>
    <t>2024年大木乡国有资本经营预算支出预算表</t>
    <phoneticPr fontId="49" type="noConversion"/>
  </si>
  <si>
    <t>关于2024年区级国有资本经营预算
支出预算的说明</t>
    <phoneticPr fontId="49" type="noConversion"/>
  </si>
  <si>
    <t xml:space="preserve">
     2023年区级国有资本经营预算支出预算数为0万元，2024年无区级国有资本经营预算支出。</t>
    <phoneticPr fontId="49" type="noConversion"/>
  </si>
  <si>
    <t>2024年全乡社会保险基金预算收入预算表</t>
    <phoneticPr fontId="49" type="noConversion"/>
  </si>
  <si>
    <t>2024年全乡社会保险基金预算支出预算表</t>
    <phoneticPr fontId="49" type="noConversion"/>
  </si>
  <si>
    <t>关于2024年全乡社会保险基金预算的说明</t>
    <phoneticPr fontId="49" type="noConversion"/>
  </si>
  <si>
    <t>涪陵区大木乡2023年地方政府债务限额及余额情况表</t>
    <phoneticPr fontId="49" type="noConversion"/>
  </si>
  <si>
    <t>大木乡</t>
    <phoneticPr fontId="49" type="noConversion"/>
  </si>
  <si>
    <t>涪陵区大木乡2023年和2024年地方政府一般债务情况表</t>
    <phoneticPr fontId="49" type="noConversion"/>
  </si>
  <si>
    <t>涪陵区大木乡2023年和2024年地方政府专项债务情况表</t>
    <phoneticPr fontId="49" type="noConversion"/>
  </si>
  <si>
    <t>涪陵区大木乡2023年和2024年地方政府债券发行及还本付息情况表</t>
    <phoneticPr fontId="49" type="noConversion"/>
  </si>
  <si>
    <t>涪陵区大木乡2024年地方政府债务预算收支安排情况表</t>
    <phoneticPr fontId="49" type="noConversion"/>
  </si>
  <si>
    <t>表1：2023年全乡一般公共预算收入执行表</t>
  </si>
  <si>
    <t>表2：2023年全乡一般公共预算支出执行表</t>
  </si>
  <si>
    <t>表7：2023年全乡政府性基金预算收入执行表</t>
  </si>
  <si>
    <t>表8：2023年全乡政府性基金预算支出执行表</t>
  </si>
  <si>
    <t>表11：2023年全乡国有资本经营预算收入执行表</t>
  </si>
  <si>
    <t>表12：2023年全乡国有资本经营预算支出执行表</t>
  </si>
  <si>
    <t>表15：2023年全乡社会保险基金预算收入执行表</t>
  </si>
  <si>
    <t>表16：2023年全乡社会保险基金预算支出执行表</t>
  </si>
  <si>
    <t xml:space="preserve">      关于2023年全乡社会保险基金预算执行情况的说明</t>
  </si>
  <si>
    <t>表17：2024年全乡一般公共预算收入预算表</t>
  </si>
  <si>
    <t>表18：2024年全乡一般公共预算支出预算表</t>
  </si>
  <si>
    <t>表23：2024年全乡政府性基金预算收入预算表</t>
  </si>
  <si>
    <t>表24：2024年全乡政府性基金预算支出预算表</t>
  </si>
  <si>
    <t>表27：2024年全乡国有资本经营预算收入预算表</t>
  </si>
  <si>
    <t>表28：2024年全乡国有资本经营预算支出预算表</t>
  </si>
  <si>
    <t>表31：2024年全乡社会保险基金预算收入预算表</t>
  </si>
  <si>
    <t>表32：2024年全乡社会保险基金预算支出预算表</t>
  </si>
  <si>
    <t xml:space="preserve">      关于2024年全乡社会保险基金预算的说明</t>
  </si>
  <si>
    <t>表3：2023年大木乡一般公共预算收入执行表</t>
  </si>
  <si>
    <t xml:space="preserve">     关于2023年大木乡一般公共预算收入执行情况的说明</t>
  </si>
  <si>
    <t>表4：2023年大木乡一般公共预算支出执行表</t>
  </si>
  <si>
    <t xml:space="preserve">     关于2023年大木乡一般公共预算支出执行情况的说明</t>
  </si>
  <si>
    <t>表5：2023年大木乡一般公共预算转移支付收入执行表</t>
  </si>
  <si>
    <t>表6：2023年大木乡一般公共预算转移支付支出执行表</t>
  </si>
  <si>
    <t>表9：2023年大木乡政府性基金预算收入执行表</t>
  </si>
  <si>
    <t xml:space="preserve">     关于2023年大木乡政府性基金预算收入执行情况的说明</t>
  </si>
  <si>
    <t>表10：2023年大木乡政府性基金预算支出执行表</t>
  </si>
  <si>
    <t xml:space="preserve">     关于2023年大木乡政府性基金预算支出执行情况的说明</t>
  </si>
  <si>
    <t>表13：2023年大木乡国有资本经营预算收入执行表</t>
  </si>
  <si>
    <t xml:space="preserve">      关于2023年大木乡国有资本经营预算收入执行情况的说明</t>
  </si>
  <si>
    <t>表14：2023年大木乡国有资本经营预算支出执行表</t>
  </si>
  <si>
    <t xml:space="preserve">      关于2023年大木乡国有资本经营预算支出执行情况的说明</t>
  </si>
  <si>
    <t>表19：2024年大木乡一般公共预算收入预算表</t>
  </si>
  <si>
    <t xml:space="preserve">      关于2024年大木乡一般公共预算收入预算的说明</t>
  </si>
  <si>
    <t>表20：2024年大木乡一般公共预算支出预算表</t>
  </si>
  <si>
    <t xml:space="preserve">      关于2024年大木乡一般公共预算支出预算的说明</t>
  </si>
  <si>
    <t>表21：2024年大木乡一般公共预算转移支付收入预算表</t>
  </si>
  <si>
    <t>表22：2024年大木乡一般公共预算转移支付支出预算表</t>
  </si>
  <si>
    <t>表25：2024年大木乡政府性基金预算收入预算表</t>
  </si>
  <si>
    <t xml:space="preserve">      关于2024年大木乡政府性基金预算收入预算的说明</t>
  </si>
  <si>
    <t>表26：2024年大木乡政府性基金预算支出预算表</t>
  </si>
  <si>
    <t xml:space="preserve">      关于2024年大木乡政府性基金预算支出预算的说明</t>
  </si>
  <si>
    <t>表29：2024年大木乡国有资本经营预算收入预算表</t>
  </si>
  <si>
    <t xml:space="preserve">      关于2024年大木乡国有资本经营预算收入预算的说明</t>
  </si>
  <si>
    <t>表30：2024年大木乡国有资本经营预算支出预算表</t>
  </si>
  <si>
    <t xml:space="preserve">      关于2024年大木乡国有资本经营预算支出预算的说明</t>
  </si>
  <si>
    <t>表33：涪陵区大木乡2023年地方政府债务限额及余额情况表</t>
  </si>
  <si>
    <t>表34：涪陵区大木乡2023年和2024年地方政府一般债务情况表</t>
  </si>
  <si>
    <t>表35：涪陵区大木乡2023年和2024年地方政府专项债务情况表</t>
  </si>
  <si>
    <t>表36：涪陵区大木乡地方政府债券发行及还本付息情况表</t>
  </si>
  <si>
    <t>表37：涪陵区大木乡2024年地方政府摘取预算收支安排情况表</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</si>
</sst>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43" formatCode="_ * #,##0.00_ ;_ * \-#,##0.00_ ;_ * &quot;-&quot;??_ ;_ @_ "/>
    <numFmt numFmtId="176" formatCode="0_ "/>
    <numFmt numFmtId="177" formatCode="_ * #,##0_ ;_ * \-#,##0_ ;_ * &quot;-&quot;??_ ;_ @_ "/>
    <numFmt numFmtId="178" formatCode="0.00_ "/>
    <numFmt numFmtId="179" formatCode="#,##0.0000"/>
    <numFmt numFmtId="180" formatCode="0.0000"/>
    <numFmt numFmtId="181" formatCode="0.0000_ "/>
    <numFmt numFmtId="182" formatCode="0.0%"/>
    <numFmt numFmtId="183" formatCode="#,##0.0000000000000000_ "/>
    <numFmt numFmtId="184" formatCode="#,##0.000000_ "/>
    <numFmt numFmtId="185" formatCode="#,##0.00_ "/>
    <numFmt numFmtId="186" formatCode="#,##0.000000"/>
    <numFmt numFmtId="187" formatCode="#,##0_);[Red]\(#,##0\)"/>
    <numFmt numFmtId="188" formatCode="0.0"/>
  </numFmts>
  <fonts count="50">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charset val="134"/>
      <scheme val="minor"/>
    </font>
    <font>
      <sz val="12"/>
      <name val="黑体"/>
      <family val="3"/>
      <charset val="134"/>
    </font>
    <font>
      <sz val="11"/>
      <name val="黑体"/>
      <family val="3"/>
      <charset val="134"/>
    </font>
    <font>
      <sz val="10"/>
      <color theme="1"/>
      <name val="等线"/>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family val="3"/>
      <charset val="134"/>
    </font>
    <font>
      <sz val="14"/>
      <name val="方正仿宋_GBK"/>
      <family val="4"/>
      <charset val="134"/>
    </font>
    <font>
      <sz val="14"/>
      <name val="等线"/>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charset val="134"/>
      <scheme val="minor"/>
    </font>
    <font>
      <sz val="11"/>
      <color theme="1"/>
      <name val="等线"/>
      <charset val="134"/>
      <scheme val="minor"/>
    </font>
    <font>
      <sz val="10"/>
      <name val="Arial"/>
      <family val="2"/>
    </font>
    <font>
      <sz val="9"/>
      <name val="等线"/>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6">
    <xf numFmtId="0" fontId="0" fillId="0" borderId="0"/>
    <xf numFmtId="43" fontId="47" fillId="0" borderId="0" applyFont="0" applyFill="0" applyBorder="0" applyAlignment="0" applyProtection="0">
      <alignment vertical="center"/>
    </xf>
    <xf numFmtId="9" fontId="47" fillId="0" borderId="0" applyFont="0" applyFill="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47" fillId="0" borderId="0">
      <alignment vertical="center"/>
    </xf>
    <xf numFmtId="0" fontId="17" fillId="0" borderId="0">
      <alignment vertical="center"/>
    </xf>
    <xf numFmtId="0" fontId="47" fillId="0" borderId="0">
      <alignment vertical="center"/>
    </xf>
    <xf numFmtId="0" fontId="48" fillId="0" borderId="0" applyBorder="0">
      <alignment vertical="center"/>
    </xf>
    <xf numFmtId="0" fontId="15" fillId="0" borderId="0">
      <alignment vertical="center"/>
    </xf>
    <xf numFmtId="0" fontId="47" fillId="0" borderId="0"/>
    <xf numFmtId="0" fontId="47" fillId="0" borderId="0">
      <alignment vertical="center"/>
    </xf>
    <xf numFmtId="0" fontId="3" fillId="0" borderId="0">
      <alignment vertical="center"/>
    </xf>
  </cellStyleXfs>
  <cellXfs count="275">
    <xf numFmtId="0" fontId="0" fillId="0" borderId="0" xfId="0"/>
    <xf numFmtId="0" fontId="1" fillId="0" borderId="0" xfId="6" applyFont="1">
      <alignment vertical="center"/>
    </xf>
    <xf numFmtId="0" fontId="2" fillId="0" borderId="0" xfId="6" applyFont="1">
      <alignment vertical="center"/>
    </xf>
    <xf numFmtId="0" fontId="3" fillId="0" borderId="0" xfId="6">
      <alignment vertical="center"/>
    </xf>
    <xf numFmtId="0" fontId="4" fillId="0" borderId="0" xfId="7" applyFont="1" applyAlignment="1"/>
    <xf numFmtId="0" fontId="5" fillId="0" borderId="0" xfId="6" applyFont="1" applyBorder="1" applyAlignment="1">
      <alignment horizontal="left" vertical="center" wrapText="1"/>
    </xf>
    <xf numFmtId="0" fontId="7" fillId="0" borderId="0" xfId="6" applyFont="1" applyBorder="1" applyAlignment="1">
      <alignment vertical="center" wrapText="1"/>
    </xf>
    <xf numFmtId="0" fontId="7" fillId="0" borderId="0" xfId="6" applyFont="1" applyBorder="1" applyAlignment="1">
      <alignment horizontal="center" vertical="center" wrapText="1"/>
    </xf>
    <xf numFmtId="0" fontId="8" fillId="0" borderId="1" xfId="6" applyFont="1" applyBorder="1" applyAlignment="1">
      <alignment horizontal="center" vertical="center" wrapText="1"/>
    </xf>
    <xf numFmtId="0" fontId="9" fillId="0" borderId="1" xfId="6" applyFont="1" applyBorder="1" applyAlignment="1">
      <alignment vertical="center" wrapText="1"/>
    </xf>
    <xf numFmtId="0" fontId="9" fillId="0" borderId="1" xfId="6" applyFont="1" applyBorder="1" applyAlignment="1">
      <alignment horizontal="center" vertical="center" wrapText="1"/>
    </xf>
    <xf numFmtId="181" fontId="9" fillId="0" borderId="1" xfId="6" applyNumberFormat="1" applyFont="1" applyBorder="1" applyAlignment="1">
      <alignment vertical="center" wrapText="1"/>
    </xf>
    <xf numFmtId="0" fontId="1" fillId="0" borderId="0" xfId="15" applyFont="1">
      <alignment vertical="center"/>
    </xf>
    <xf numFmtId="0" fontId="2" fillId="0" borderId="0" xfId="15" applyFont="1">
      <alignment vertical="center"/>
    </xf>
    <xf numFmtId="0" fontId="3" fillId="0" borderId="0" xfId="15">
      <alignment vertical="center"/>
    </xf>
    <xf numFmtId="0" fontId="7" fillId="0" borderId="0" xfId="15" applyFont="1" applyBorder="1" applyAlignment="1">
      <alignment horizontal="right" vertical="center" wrapText="1"/>
    </xf>
    <xf numFmtId="0" fontId="8" fillId="0" borderId="1" xfId="15" applyFont="1" applyBorder="1" applyAlignment="1">
      <alignment horizontal="center" vertical="center" wrapText="1"/>
    </xf>
    <xf numFmtId="0" fontId="9" fillId="0" borderId="1" xfId="15" applyFont="1" applyBorder="1" applyAlignment="1">
      <alignment horizontal="left" vertical="center" wrapText="1"/>
    </xf>
    <xf numFmtId="0" fontId="9" fillId="0" borderId="1" xfId="15" applyFont="1" applyBorder="1" applyAlignment="1">
      <alignment horizontal="center" vertical="center" wrapText="1"/>
    </xf>
    <xf numFmtId="181" fontId="9" fillId="0" borderId="1" xfId="15" applyNumberFormat="1" applyFont="1" applyBorder="1" applyAlignment="1">
      <alignment horizontal="center" vertical="center" wrapText="1"/>
    </xf>
    <xf numFmtId="180" fontId="9" fillId="0" borderId="1" xfId="15" applyNumberFormat="1" applyFont="1" applyFill="1" applyBorder="1" applyAlignment="1">
      <alignment horizontal="center" vertical="center" wrapText="1"/>
    </xf>
    <xf numFmtId="180" fontId="9" fillId="0" borderId="1" xfId="15" applyNumberFormat="1" applyFont="1" applyBorder="1" applyAlignment="1">
      <alignment horizontal="center" vertical="center" wrapText="1"/>
    </xf>
    <xf numFmtId="0" fontId="7" fillId="0" borderId="0" xfId="15" applyFont="1" applyBorder="1" applyAlignment="1">
      <alignment vertical="center" wrapText="1"/>
    </xf>
    <xf numFmtId="0" fontId="3" fillId="0" borderId="0" xfId="15" applyBorder="1">
      <alignment vertical="center"/>
    </xf>
    <xf numFmtId="0" fontId="4" fillId="0" borderId="0" xfId="7" applyFont="1" applyFill="1" applyAlignment="1"/>
    <xf numFmtId="0" fontId="7" fillId="0" borderId="0" xfId="15" applyFont="1" applyAlignment="1">
      <alignment vertical="center" wrapText="1"/>
    </xf>
    <xf numFmtId="0" fontId="7" fillId="0" borderId="0" xfId="15" applyFont="1" applyAlignment="1">
      <alignment horizontal="center" vertical="center" wrapText="1"/>
    </xf>
    <xf numFmtId="0" fontId="9" fillId="0" borderId="1" xfId="15" applyFont="1" applyBorder="1" applyAlignment="1">
      <alignment vertical="center" wrapText="1"/>
    </xf>
    <xf numFmtId="179" fontId="9" fillId="0" borderId="1" xfId="15" applyNumberFormat="1" applyFont="1" applyBorder="1" applyAlignment="1">
      <alignment vertical="center" wrapText="1"/>
    </xf>
    <xf numFmtId="186" fontId="9" fillId="0" borderId="1" xfId="15" applyNumberFormat="1" applyFont="1" applyBorder="1" applyAlignment="1">
      <alignment vertical="center" wrapText="1"/>
    </xf>
    <xf numFmtId="0" fontId="10" fillId="0" borderId="0" xfId="15" applyFont="1">
      <alignment vertical="center"/>
    </xf>
    <xf numFmtId="184" fontId="3" fillId="0" borderId="0" xfId="15" applyNumberFormat="1">
      <alignment vertical="center"/>
    </xf>
    <xf numFmtId="179" fontId="9" fillId="0" borderId="1" xfId="15" applyNumberFormat="1" applyFont="1" applyFill="1" applyBorder="1" applyAlignment="1">
      <alignment vertical="center" wrapText="1"/>
    </xf>
    <xf numFmtId="183" fontId="3" fillId="0" borderId="0" xfId="15" applyNumberFormat="1">
      <alignment vertical="center"/>
    </xf>
    <xf numFmtId="0" fontId="3" fillId="0" borderId="0" xfId="15" applyFont="1">
      <alignment vertical="center"/>
    </xf>
    <xf numFmtId="0" fontId="8" fillId="0" borderId="1" xfId="15" applyFont="1" applyBorder="1" applyAlignment="1">
      <alignment vertical="center" wrapText="1"/>
    </xf>
    <xf numFmtId="0" fontId="12" fillId="0" borderId="1" xfId="15" applyFont="1" applyBorder="1" applyAlignment="1">
      <alignment horizontal="left" vertical="center" indent="1"/>
    </xf>
    <xf numFmtId="178" fontId="3" fillId="0" borderId="1" xfId="15" applyNumberFormat="1" applyFont="1" applyFill="1" applyBorder="1">
      <alignment vertical="center"/>
    </xf>
    <xf numFmtId="178" fontId="3" fillId="0" borderId="1" xfId="15" applyNumberFormat="1" applyFont="1" applyBorder="1">
      <alignment vertical="center"/>
    </xf>
    <xf numFmtId="2" fontId="3" fillId="0" borderId="1" xfId="15" applyNumberFormat="1" applyFont="1" applyBorder="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wrapText="1"/>
    </xf>
    <xf numFmtId="0" fontId="15" fillId="0" borderId="0" xfId="7" applyAlignment="1"/>
    <xf numFmtId="0" fontId="17" fillId="0" borderId="0" xfId="7" applyFont="1" applyAlignment="1">
      <alignment horizontal="center" vertical="center"/>
    </xf>
    <xf numFmtId="2" fontId="4" fillId="0" borderId="0" xfId="7" applyNumberFormat="1" applyFont="1" applyBorder="1" applyAlignment="1" applyProtection="1">
      <alignment horizontal="left"/>
    </xf>
    <xf numFmtId="2" fontId="4" fillId="0" borderId="0" xfId="7" applyNumberFormat="1" applyFont="1" applyAlignment="1"/>
    <xf numFmtId="2" fontId="4" fillId="0" borderId="0" xfId="7" applyNumberFormat="1" applyFont="1" applyAlignment="1" applyProtection="1">
      <alignment horizontal="center" vertical="center"/>
    </xf>
    <xf numFmtId="0" fontId="4" fillId="0" borderId="0" xfId="7" applyFont="1" applyAlignment="1">
      <alignment vertical="center"/>
    </xf>
    <xf numFmtId="2" fontId="18" fillId="0" borderId="1" xfId="7" applyNumberFormat="1" applyFont="1" applyBorder="1" applyAlignment="1" applyProtection="1">
      <alignment horizontal="center" vertical="center" wrapText="1"/>
    </xf>
    <xf numFmtId="2" fontId="18" fillId="0" borderId="1" xfId="12" applyNumberFormat="1" applyFont="1" applyBorder="1" applyAlignment="1" applyProtection="1">
      <alignment horizontal="center" vertical="center" wrapText="1"/>
    </xf>
    <xf numFmtId="2" fontId="18" fillId="0" borderId="1" xfId="12" applyNumberFormat="1" applyFont="1" applyFill="1" applyBorder="1" applyAlignment="1" applyProtection="1">
      <alignment horizontal="center" vertical="center" wrapText="1"/>
    </xf>
    <xf numFmtId="2" fontId="18" fillId="0" borderId="1" xfId="12" applyNumberFormat="1" applyFont="1" applyBorder="1" applyAlignment="1">
      <alignment horizontal="center" vertical="center" wrapText="1"/>
    </xf>
    <xf numFmtId="0" fontId="19" fillId="0" borderId="1" xfId="14" applyFont="1" applyBorder="1" applyAlignment="1">
      <alignment vertical="center"/>
    </xf>
    <xf numFmtId="2" fontId="4" fillId="0" borderId="1" xfId="7" applyNumberFormat="1" applyFont="1" applyFill="1" applyBorder="1" applyAlignment="1" applyProtection="1">
      <alignment vertical="center" wrapText="1"/>
    </xf>
    <xf numFmtId="188" fontId="4" fillId="0" borderId="1" xfId="7" applyNumberFormat="1" applyFont="1" applyFill="1" applyBorder="1" applyAlignment="1" applyProtection="1">
      <alignment vertical="center" wrapText="1"/>
    </xf>
    <xf numFmtId="0" fontId="20" fillId="0" borderId="1" xfId="14" applyFont="1" applyBorder="1" applyAlignment="1">
      <alignment vertical="center"/>
    </xf>
    <xf numFmtId="0" fontId="15" fillId="0" borderId="1" xfId="7" applyBorder="1" applyAlignment="1"/>
    <xf numFmtId="0" fontId="19" fillId="0" borderId="1" xfId="14" applyFont="1" applyBorder="1" applyAlignment="1">
      <alignment horizontal="center" vertical="center"/>
    </xf>
    <xf numFmtId="0" fontId="20" fillId="0" borderId="1" xfId="14" applyFont="1" applyBorder="1" applyAlignment="1">
      <alignment horizontal="center" vertical="center"/>
    </xf>
    <xf numFmtId="0" fontId="4" fillId="0" borderId="0" xfId="12" applyFont="1" applyAlignment="1"/>
    <xf numFmtId="2" fontId="4" fillId="0" borderId="0" xfId="7" applyNumberFormat="1" applyFont="1" applyAlignment="1">
      <alignment vertical="center"/>
    </xf>
    <xf numFmtId="0" fontId="4" fillId="0" borderId="0" xfId="12" applyFont="1" applyFill="1" applyAlignment="1"/>
    <xf numFmtId="0" fontId="15" fillId="0" borderId="0" xfId="12" applyAlignment="1"/>
    <xf numFmtId="0" fontId="17" fillId="0" borderId="0" xfId="12" applyFont="1" applyAlignment="1">
      <alignment horizontal="center" vertical="center"/>
    </xf>
    <xf numFmtId="0" fontId="21" fillId="0" borderId="0" xfId="12" applyFont="1" applyAlignment="1">
      <alignment horizontal="center" vertical="center"/>
    </xf>
    <xf numFmtId="2" fontId="22" fillId="0" borderId="0" xfId="12" applyNumberFormat="1" applyFont="1" applyBorder="1" applyAlignment="1" applyProtection="1">
      <alignment horizontal="left"/>
    </xf>
    <xf numFmtId="2" fontId="22" fillId="0" borderId="0" xfId="12" applyNumberFormat="1" applyFont="1" applyBorder="1" applyAlignment="1"/>
    <xf numFmtId="2" fontId="22" fillId="0" borderId="0" xfId="12" applyNumberFormat="1" applyFont="1" applyAlignment="1" applyProtection="1">
      <alignment horizontal="left"/>
    </xf>
    <xf numFmtId="2" fontId="4" fillId="0" borderId="0" xfId="12" applyNumberFormat="1" applyFont="1" applyBorder="1" applyAlignment="1">
      <alignment horizontal="center" vertical="center"/>
    </xf>
    <xf numFmtId="0" fontId="17" fillId="0" borderId="0" xfId="12" applyFont="1" applyAlignment="1">
      <alignment vertical="center"/>
    </xf>
    <xf numFmtId="0" fontId="21" fillId="0" borderId="0" xfId="12" applyFont="1" applyAlignment="1">
      <alignment vertical="center"/>
    </xf>
    <xf numFmtId="0" fontId="4" fillId="0" borderId="0" xfId="12" applyFont="1" applyAlignment="1">
      <alignment vertical="center"/>
    </xf>
    <xf numFmtId="0" fontId="20" fillId="0" borderId="1" xfId="14" applyFont="1" applyBorder="1" applyAlignment="1">
      <alignment horizontal="left" vertical="center"/>
    </xf>
    <xf numFmtId="2" fontId="4" fillId="0" borderId="1" xfId="12" applyNumberFormat="1" applyFont="1" applyFill="1" applyBorder="1" applyAlignment="1" applyProtection="1">
      <alignment vertical="center" wrapText="1"/>
    </xf>
    <xf numFmtId="188" fontId="4" fillId="0" borderId="1" xfId="7" applyNumberFormat="1" applyFont="1" applyFill="1" applyBorder="1" applyAlignment="1">
      <alignment vertical="center" wrapText="1"/>
    </xf>
    <xf numFmtId="0" fontId="4" fillId="0" borderId="0" xfId="12" applyFont="1" applyFill="1" applyAlignment="1">
      <alignment vertical="center"/>
    </xf>
    <xf numFmtId="0" fontId="19" fillId="0" borderId="1" xfId="14" applyFont="1" applyBorder="1" applyAlignment="1">
      <alignment horizontal="left" vertical="center"/>
    </xf>
    <xf numFmtId="0" fontId="4" fillId="0" borderId="1" xfId="12" applyFont="1" applyBorder="1" applyAlignment="1"/>
    <xf numFmtId="0" fontId="15" fillId="0" borderId="1" xfId="12" applyBorder="1" applyAlignment="1"/>
    <xf numFmtId="49" fontId="4" fillId="0" borderId="0" xfId="12" applyNumberFormat="1" applyFont="1" applyFill="1" applyAlignment="1" applyProtection="1">
      <alignment vertical="center"/>
    </xf>
    <xf numFmtId="2" fontId="4" fillId="0" borderId="0" xfId="12" applyNumberFormat="1" applyFont="1" applyAlignment="1"/>
    <xf numFmtId="2" fontId="18" fillId="0" borderId="1" xfId="7" applyNumberFormat="1" applyFont="1" applyFill="1" applyBorder="1" applyAlignment="1" applyProtection="1">
      <alignment horizontal="center" vertical="center" wrapText="1"/>
    </xf>
    <xf numFmtId="2" fontId="18" fillId="0" borderId="1" xfId="7" applyNumberFormat="1" applyFont="1" applyBorder="1" applyAlignment="1">
      <alignment horizontal="center" vertical="center" wrapText="1"/>
    </xf>
    <xf numFmtId="0" fontId="18" fillId="0" borderId="1" xfId="11" applyFont="1" applyFill="1" applyBorder="1" applyAlignment="1" applyProtection="1">
      <alignment horizontal="center" vertical="center"/>
      <protection locked="0"/>
    </xf>
    <xf numFmtId="177" fontId="18" fillId="0" borderId="1" xfId="1" applyNumberFormat="1" applyFont="1" applyBorder="1" applyAlignment="1" applyProtection="1">
      <alignment horizontal="center" vertical="center" wrapText="1"/>
    </xf>
    <xf numFmtId="0" fontId="4" fillId="0" borderId="1" xfId="5" applyFont="1" applyFill="1" applyBorder="1" applyAlignment="1" applyProtection="1">
      <alignment vertical="center"/>
      <protection locked="0"/>
    </xf>
    <xf numFmtId="177" fontId="4" fillId="0" borderId="1" xfId="1" applyNumberFormat="1" applyFont="1" applyBorder="1" applyAlignment="1" applyProtection="1">
      <alignment horizontal="center" vertical="center" wrapText="1"/>
    </xf>
    <xf numFmtId="2" fontId="4" fillId="0" borderId="0" xfId="7" applyNumberFormat="1" applyFont="1" applyBorder="1" applyAlignment="1">
      <alignment horizontal="center" vertical="center"/>
    </xf>
    <xf numFmtId="0" fontId="17" fillId="0" borderId="0" xfId="7" applyFont="1" applyAlignment="1">
      <alignment vertical="center"/>
    </xf>
    <xf numFmtId="182" fontId="18" fillId="0" borderId="1" xfId="2" applyNumberFormat="1" applyFont="1" applyFill="1" applyBorder="1" applyAlignment="1" applyProtection="1">
      <alignment vertical="center" wrapText="1"/>
    </xf>
    <xf numFmtId="0" fontId="4" fillId="0" borderId="1" xfId="11" applyFont="1" applyFill="1" applyBorder="1" applyAlignment="1" applyProtection="1">
      <alignment vertical="center"/>
      <protection locked="0"/>
    </xf>
    <xf numFmtId="182" fontId="4" fillId="0" borderId="1" xfId="2" applyNumberFormat="1" applyFont="1" applyFill="1" applyBorder="1" applyAlignment="1" applyProtection="1">
      <alignment vertical="center" wrapText="1"/>
    </xf>
    <xf numFmtId="0" fontId="17" fillId="0" borderId="0" xfId="7" applyFont="1" applyFill="1" applyAlignment="1">
      <alignment horizontal="center" vertical="center"/>
    </xf>
    <xf numFmtId="0" fontId="17" fillId="0" borderId="0" xfId="7" applyFont="1" applyFill="1" applyAlignment="1">
      <alignment vertical="center"/>
    </xf>
    <xf numFmtId="0" fontId="4" fillId="0" borderId="0" xfId="7" applyFont="1" applyFill="1" applyAlignment="1">
      <alignment vertical="center"/>
    </xf>
    <xf numFmtId="177" fontId="18" fillId="0" borderId="1" xfId="1" applyNumberFormat="1" applyFont="1" applyBorder="1" applyAlignment="1">
      <alignment vertical="center" wrapText="1"/>
    </xf>
    <xf numFmtId="177" fontId="4" fillId="0" borderId="1" xfId="1" applyNumberFormat="1" applyFont="1" applyBorder="1" applyAlignment="1">
      <alignment vertical="center" wrapText="1"/>
    </xf>
    <xf numFmtId="0" fontId="17" fillId="0" borderId="0" xfId="9" applyFont="1" applyFill="1" applyAlignment="1">
      <alignment vertical="center"/>
    </xf>
    <xf numFmtId="0" fontId="25" fillId="0" borderId="0" xfId="9" applyFont="1" applyFill="1" applyAlignment="1">
      <alignment vertical="center"/>
    </xf>
    <xf numFmtId="0" fontId="4" fillId="0" borderId="0" xfId="9" applyFont="1" applyFill="1" applyAlignment="1">
      <alignment vertical="center"/>
    </xf>
    <xf numFmtId="0" fontId="4" fillId="0" borderId="0" xfId="3" applyFont="1" applyFill="1" applyAlignment="1"/>
    <xf numFmtId="0" fontId="18" fillId="0" borderId="0" xfId="3" applyFont="1" applyFill="1" applyAlignment="1"/>
    <xf numFmtId="0" fontId="17" fillId="0" borderId="0" xfId="3" applyFont="1" applyFill="1" applyAlignment="1"/>
    <xf numFmtId="0" fontId="17" fillId="0" borderId="0" xfId="3" applyFill="1" applyAlignment="1"/>
    <xf numFmtId="0" fontId="26" fillId="0" borderId="0" xfId="9" applyFont="1" applyFill="1" applyAlignment="1">
      <alignment vertical="center"/>
    </xf>
    <xf numFmtId="0" fontId="4" fillId="0" borderId="0" xfId="9" applyFont="1" applyFill="1" applyAlignment="1">
      <alignment horizontal="center" vertical="center"/>
    </xf>
    <xf numFmtId="0" fontId="18" fillId="0" borderId="1" xfId="9" applyFont="1" applyFill="1" applyBorder="1" applyAlignment="1">
      <alignment horizontal="center" vertical="center"/>
    </xf>
    <xf numFmtId="0" fontId="18" fillId="0" borderId="1" xfId="3" applyNumberFormat="1" applyFont="1" applyFill="1" applyBorder="1" applyAlignment="1" applyProtection="1">
      <alignment horizontal="center" vertical="center" wrapText="1"/>
    </xf>
    <xf numFmtId="177" fontId="18" fillId="0" borderId="1" xfId="1" applyNumberFormat="1" applyFont="1" applyFill="1" applyBorder="1" applyAlignment="1" applyProtection="1">
      <alignment horizontal="right" vertical="center"/>
    </xf>
    <xf numFmtId="49" fontId="4" fillId="0" borderId="1" xfId="7" applyNumberFormat="1" applyFont="1" applyBorder="1" applyAlignment="1">
      <alignment horizontal="left" vertical="center" wrapText="1"/>
    </xf>
    <xf numFmtId="176" fontId="27" fillId="3" borderId="1" xfId="10" applyNumberFormat="1" applyFont="1" applyFill="1" applyBorder="1" applyAlignment="1">
      <alignment horizontal="right" vertical="center"/>
    </xf>
    <xf numFmtId="177" fontId="4" fillId="0" borderId="1" xfId="1" applyNumberFormat="1" applyFont="1" applyFill="1" applyBorder="1" applyAlignment="1" applyProtection="1">
      <alignment horizontal="right" vertical="center"/>
    </xf>
    <xf numFmtId="176" fontId="28" fillId="3" borderId="1" xfId="0" applyNumberFormat="1" applyFont="1" applyFill="1" applyBorder="1" applyAlignment="1" applyProtection="1">
      <alignment vertical="center"/>
    </xf>
    <xf numFmtId="176" fontId="0" fillId="3" borderId="1" xfId="10" applyNumberFormat="1" applyFont="1" applyFill="1" applyBorder="1" applyAlignment="1">
      <alignment horizontal="right" vertical="center"/>
    </xf>
    <xf numFmtId="176" fontId="4" fillId="3" borderId="1" xfId="0" applyNumberFormat="1" applyFont="1" applyFill="1" applyBorder="1" applyAlignment="1" applyProtection="1">
      <alignment vertical="center"/>
    </xf>
    <xf numFmtId="0" fontId="25" fillId="0" borderId="1" xfId="9" applyFont="1" applyFill="1" applyBorder="1" applyAlignment="1">
      <alignment horizontal="center" vertical="center"/>
    </xf>
    <xf numFmtId="2" fontId="25" fillId="0" borderId="1" xfId="12" applyNumberFormat="1" applyFont="1" applyBorder="1" applyAlignment="1" applyProtection="1">
      <alignment horizontal="center" vertical="center" wrapText="1"/>
    </xf>
    <xf numFmtId="2" fontId="25" fillId="0" borderId="1" xfId="7" applyNumberFormat="1" applyFont="1" applyBorder="1" applyAlignment="1">
      <alignment horizontal="center" vertical="center" wrapText="1"/>
    </xf>
    <xf numFmtId="2" fontId="29" fillId="0" borderId="0" xfId="7" applyNumberFormat="1" applyFont="1" applyAlignment="1">
      <alignment horizontal="center" vertical="center"/>
    </xf>
    <xf numFmtId="2" fontId="30" fillId="0" borderId="0" xfId="7" applyNumberFormat="1" applyFont="1" applyAlignment="1"/>
    <xf numFmtId="2" fontId="30" fillId="0" borderId="0" xfId="7" applyNumberFormat="1" applyFont="1">
      <alignment vertical="center"/>
    </xf>
    <xf numFmtId="0" fontId="4" fillId="0" borderId="0" xfId="7" applyFont="1">
      <alignment vertical="center"/>
    </xf>
    <xf numFmtId="31" fontId="4" fillId="0" borderId="0" xfId="7" applyNumberFormat="1" applyFont="1" applyAlignment="1">
      <alignment horizontal="left"/>
    </xf>
    <xf numFmtId="49" fontId="28" fillId="0" borderId="1" xfId="7" applyNumberFormat="1" applyFont="1" applyFill="1" applyBorder="1" applyAlignment="1">
      <alignment vertical="center" wrapText="1"/>
    </xf>
    <xf numFmtId="49" fontId="28" fillId="0" borderId="1" xfId="7" applyNumberFormat="1" applyFont="1" applyFill="1" applyBorder="1" applyAlignment="1">
      <alignment horizontal="left" vertical="center" wrapText="1" indent="1"/>
    </xf>
    <xf numFmtId="0" fontId="31" fillId="0" borderId="1" xfId="10" applyFont="1" applyFill="1" applyBorder="1" applyAlignment="1">
      <alignment vertical="center"/>
    </xf>
    <xf numFmtId="0" fontId="32" fillId="0" borderId="1" xfId="10" applyFont="1" applyFill="1" applyBorder="1" applyAlignment="1">
      <alignment horizontal="center" vertical="center"/>
    </xf>
    <xf numFmtId="2" fontId="4" fillId="0" borderId="0" xfId="7" applyNumberFormat="1" applyFont="1">
      <alignment vertical="center"/>
    </xf>
    <xf numFmtId="49" fontId="28" fillId="0" borderId="1" xfId="7" applyNumberFormat="1" applyFont="1" applyFill="1" applyBorder="1" applyAlignment="1">
      <alignment horizontal="left" vertical="center" wrapText="1"/>
    </xf>
    <xf numFmtId="177"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177" fontId="4" fillId="0" borderId="1" xfId="1" applyNumberFormat="1" applyFont="1" applyBorder="1" applyAlignment="1" applyProtection="1">
      <alignment vertical="center" wrapText="1"/>
    </xf>
    <xf numFmtId="2" fontId="4" fillId="0" borderId="0" xfId="7" applyNumberFormat="1" applyFont="1" applyBorder="1" applyAlignment="1"/>
    <xf numFmtId="177" fontId="18" fillId="0" borderId="1" xfId="1" applyNumberFormat="1" applyFont="1" applyBorder="1" applyAlignment="1">
      <alignment vertical="center"/>
    </xf>
    <xf numFmtId="0" fontId="18" fillId="0" borderId="1" xfId="11" applyFont="1" applyFill="1" applyBorder="1" applyAlignment="1" applyProtection="1">
      <alignment vertical="center"/>
      <protection locked="0"/>
    </xf>
    <xf numFmtId="177" fontId="4" fillId="0" borderId="1" xfId="1" applyNumberFormat="1" applyFont="1" applyBorder="1" applyAlignment="1">
      <alignment vertical="center"/>
    </xf>
    <xf numFmtId="0" fontId="15" fillId="0" borderId="0" xfId="7" applyBorder="1" applyAlignment="1"/>
    <xf numFmtId="0" fontId="15" fillId="0" borderId="0" xfId="12" applyBorder="1" applyAlignment="1"/>
    <xf numFmtId="0" fontId="15" fillId="0" borderId="0" xfId="7" applyAlignment="1">
      <alignment vertical="center"/>
    </xf>
    <xf numFmtId="176" fontId="35" fillId="0" borderId="1" xfId="14" applyNumberFormat="1" applyFont="1" applyFill="1" applyBorder="1" applyAlignment="1">
      <alignment vertical="center"/>
    </xf>
    <xf numFmtId="176" fontId="47" fillId="0" borderId="1" xfId="14" applyNumberFormat="1" applyFill="1" applyBorder="1" applyAlignment="1">
      <alignment vertical="center"/>
    </xf>
    <xf numFmtId="0" fontId="47" fillId="0" borderId="1" xfId="14" applyFill="1" applyBorder="1" applyAlignment="1">
      <alignment vertical="center"/>
    </xf>
    <xf numFmtId="0" fontId="15" fillId="0" borderId="0" xfId="12" applyFont="1" applyAlignment="1"/>
    <xf numFmtId="0" fontId="0" fillId="0" borderId="0" xfId="0" applyFill="1" applyAlignment="1">
      <alignment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5" fillId="0" borderId="0" xfId="7" applyFill="1" applyAlignment="1"/>
    <xf numFmtId="2" fontId="4" fillId="0" borderId="0" xfId="7" applyNumberFormat="1" applyFont="1" applyFill="1" applyAlignment="1" applyProtection="1">
      <alignment horizontal="left"/>
    </xf>
    <xf numFmtId="2" fontId="18" fillId="0" borderId="1" xfId="7" applyNumberFormat="1" applyFont="1" applyFill="1" applyBorder="1" applyAlignment="1" applyProtection="1">
      <alignment horizontal="center" vertical="center" wrapText="1"/>
    </xf>
    <xf numFmtId="177" fontId="18" fillId="0" borderId="1" xfId="1" applyNumberFormat="1" applyFont="1" applyFill="1" applyBorder="1" applyAlignment="1">
      <alignment vertical="center"/>
    </xf>
    <xf numFmtId="182" fontId="36" fillId="3" borderId="1" xfId="2" applyNumberFormat="1" applyFont="1" applyFill="1" applyBorder="1" applyAlignment="1" applyProtection="1">
      <alignment horizontal="right" vertical="center"/>
    </xf>
    <xf numFmtId="177" fontId="4" fillId="0" borderId="1" xfId="1" applyNumberFormat="1" applyFont="1" applyFill="1" applyBorder="1" applyAlignment="1">
      <alignment vertical="center"/>
    </xf>
    <xf numFmtId="182" fontId="4" fillId="0" borderId="1" xfId="7" applyNumberFormat="1" applyFont="1" applyFill="1" applyBorder="1" applyAlignment="1">
      <alignment vertical="center" wrapText="1"/>
    </xf>
    <xf numFmtId="182" fontId="27" fillId="3" borderId="1" xfId="2" applyNumberFormat="1" applyFont="1" applyFill="1" applyBorder="1" applyAlignment="1" applyProtection="1">
      <alignment horizontal="right" vertical="center"/>
    </xf>
    <xf numFmtId="0" fontId="15" fillId="0" borderId="1" xfId="12" applyFill="1" applyBorder="1" applyAlignment="1"/>
    <xf numFmtId="0" fontId="15" fillId="0" borderId="0" xfId="12" applyFill="1" applyAlignment="1"/>
    <xf numFmtId="2" fontId="22" fillId="0" borderId="0" xfId="12" applyNumberFormat="1" applyFont="1" applyFill="1" applyAlignment="1" applyProtection="1">
      <alignment horizontal="left"/>
    </xf>
    <xf numFmtId="2" fontId="18" fillId="0" borderId="1" xfId="12" applyNumberFormat="1" applyFont="1" applyFill="1" applyBorder="1" applyAlignment="1" applyProtection="1">
      <alignment horizontal="center" vertical="center" wrapText="1"/>
    </xf>
    <xf numFmtId="177" fontId="35" fillId="3" borderId="1" xfId="1" applyNumberFormat="1" applyFont="1" applyFill="1" applyBorder="1" applyAlignment="1">
      <alignment horizontal="right" vertical="center"/>
    </xf>
    <xf numFmtId="182" fontId="35" fillId="3" borderId="1" xfId="2" applyNumberFormat="1" applyFont="1" applyFill="1" applyBorder="1" applyAlignment="1" applyProtection="1">
      <alignment horizontal="right" vertical="center"/>
    </xf>
    <xf numFmtId="182" fontId="0" fillId="3" borderId="1" xfId="2" applyNumberFormat="1" applyFont="1" applyFill="1" applyBorder="1" applyAlignment="1" applyProtection="1">
      <alignment horizontal="right" vertical="center"/>
    </xf>
    <xf numFmtId="177" fontId="0" fillId="3" borderId="1" xfId="1" applyNumberFormat="1" applyFont="1" applyFill="1" applyBorder="1" applyAlignment="1">
      <alignment horizontal="right" vertical="center"/>
    </xf>
    <xf numFmtId="177" fontId="4" fillId="3" borderId="1" xfId="1" applyNumberFormat="1" applyFont="1" applyFill="1" applyBorder="1" applyAlignment="1" applyProtection="1">
      <alignment vertical="center"/>
    </xf>
    <xf numFmtId="0" fontId="4" fillId="0" borderId="1" xfId="7" applyFont="1" applyFill="1" applyBorder="1" applyAlignment="1">
      <alignment horizontal="left" vertical="center" wrapText="1"/>
    </xf>
    <xf numFmtId="177"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10" applyNumberFormat="1" applyFont="1" applyFill="1" applyBorder="1" applyAlignment="1">
      <alignment vertical="center"/>
    </xf>
    <xf numFmtId="0" fontId="17" fillId="0" borderId="0" xfId="3" applyFont="1" applyFill="1" applyAlignment="1"/>
    <xf numFmtId="0" fontId="25" fillId="0" borderId="0" xfId="9" applyFont="1" applyFill="1" applyAlignment="1">
      <alignment vertical="center"/>
    </xf>
    <xf numFmtId="0" fontId="26" fillId="0" borderId="0" xfId="9" applyFont="1" applyFill="1" applyAlignment="1">
      <alignment vertical="center"/>
    </xf>
    <xf numFmtId="177" fontId="18" fillId="0" borderId="1" xfId="1" applyNumberFormat="1" applyFont="1" applyFill="1" applyBorder="1" applyAlignment="1" applyProtection="1">
      <alignment horizontal="left" vertical="center"/>
    </xf>
    <xf numFmtId="177" fontId="18" fillId="0" borderId="1" xfId="1" applyNumberFormat="1" applyFont="1" applyFill="1" applyBorder="1" applyAlignment="1" applyProtection="1">
      <alignment horizontal="left" vertical="center"/>
    </xf>
    <xf numFmtId="177" fontId="4" fillId="0" borderId="1" xfId="1" applyNumberFormat="1" applyFont="1" applyFill="1" applyBorder="1" applyAlignment="1" applyProtection="1">
      <alignment horizontal="left" vertical="center"/>
    </xf>
    <xf numFmtId="0" fontId="4" fillId="0" borderId="1" xfId="3" applyNumberFormat="1" applyFont="1" applyFill="1" applyBorder="1" applyAlignment="1" applyProtection="1">
      <alignment horizontal="left" vertical="center"/>
    </xf>
    <xf numFmtId="0" fontId="17" fillId="0" borderId="0" xfId="3" applyFont="1" applyFill="1" applyBorder="1" applyAlignment="1"/>
    <xf numFmtId="0" fontId="17" fillId="0" borderId="0" xfId="3" applyFont="1" applyFill="1" applyBorder="1" applyAlignment="1"/>
    <xf numFmtId="2" fontId="28" fillId="0" borderId="0" xfId="7" applyNumberFormat="1" applyFont="1" applyFill="1" applyAlignment="1">
      <alignment horizontal="center" vertical="center"/>
    </xf>
    <xf numFmtId="2" fontId="18" fillId="0" borderId="1" xfId="7" applyNumberFormat="1" applyFont="1" applyBorder="1" applyAlignment="1">
      <alignment horizontal="center" vertical="center"/>
    </xf>
    <xf numFmtId="2" fontId="18" fillId="0" borderId="1" xfId="7" applyNumberFormat="1" applyFont="1" applyFill="1" applyBorder="1" applyAlignment="1">
      <alignment horizontal="center" vertical="center" wrapText="1"/>
    </xf>
    <xf numFmtId="49" fontId="28" fillId="0" borderId="1" xfId="7" applyNumberFormat="1" applyFont="1" applyFill="1" applyBorder="1" applyAlignment="1">
      <alignment vertical="center"/>
    </xf>
    <xf numFmtId="177" fontId="28" fillId="0" borderId="1" xfId="1" applyNumberFormat="1" applyFont="1" applyBorder="1" applyAlignment="1">
      <alignment vertical="center" wrapText="1"/>
    </xf>
    <xf numFmtId="177" fontId="28" fillId="0" borderId="1" xfId="1" applyNumberFormat="1" applyFont="1" applyFill="1" applyBorder="1" applyAlignment="1">
      <alignment vertical="center" wrapText="1"/>
    </xf>
    <xf numFmtId="49" fontId="28" fillId="0" borderId="1" xfId="7" applyNumberFormat="1" applyFont="1" applyFill="1" applyBorder="1" applyAlignment="1">
      <alignment horizontal="left" vertical="center" indent="1"/>
    </xf>
    <xf numFmtId="2" fontId="4" fillId="0" borderId="1" xfId="7" applyNumberFormat="1" applyFont="1" applyFill="1" applyBorder="1" applyAlignment="1">
      <alignment vertical="center" wrapText="1"/>
    </xf>
    <xf numFmtId="0" fontId="15" fillId="0" borderId="1" xfId="7" applyFill="1" applyBorder="1" applyAlignment="1"/>
    <xf numFmtId="177" fontId="33" fillId="0" borderId="1" xfId="1" applyNumberFormat="1" applyFont="1" applyBorder="1" applyAlignment="1">
      <alignment vertical="center" wrapText="1"/>
    </xf>
    <xf numFmtId="177" fontId="33" fillId="0" borderId="1" xfId="1" applyNumberFormat="1" applyFont="1" applyFill="1" applyBorder="1" applyAlignment="1">
      <alignment vertical="center" wrapText="1"/>
    </xf>
    <xf numFmtId="0" fontId="37" fillId="0" borderId="1" xfId="7"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vertical="top" wrapText="1"/>
    </xf>
    <xf numFmtId="177" fontId="4" fillId="0" borderId="1" xfId="1" applyNumberFormat="1" applyFont="1" applyFill="1" applyBorder="1" applyAlignment="1" applyProtection="1">
      <alignment vertical="center"/>
      <protection locked="0"/>
    </xf>
    <xf numFmtId="2" fontId="4" fillId="0" borderId="0" xfId="7" applyNumberFormat="1" applyFont="1" applyFill="1" applyAlignment="1"/>
    <xf numFmtId="2" fontId="4" fillId="0" borderId="1" xfId="7" applyNumberFormat="1" applyFont="1" applyFill="1" applyBorder="1" applyAlignment="1" applyProtection="1">
      <alignment vertical="center" wrapText="1"/>
    </xf>
    <xf numFmtId="0" fontId="15" fillId="0" borderId="0" xfId="7" applyFill="1" applyBorder="1" applyAlignment="1"/>
    <xf numFmtId="185" fontId="15" fillId="0" borderId="0" xfId="12" applyNumberFormat="1" applyAlignment="1"/>
    <xf numFmtId="185" fontId="22" fillId="0" borderId="0" xfId="12" applyNumberFormat="1" applyFont="1" applyBorder="1" applyAlignment="1"/>
    <xf numFmtId="185" fontId="18" fillId="0" borderId="1" xfId="12" applyNumberFormat="1" applyFont="1" applyBorder="1" applyAlignment="1" applyProtection="1">
      <alignment horizontal="center" vertical="center" wrapText="1"/>
    </xf>
    <xf numFmtId="182" fontId="18" fillId="0" borderId="1" xfId="2" applyNumberFormat="1" applyFont="1" applyFill="1" applyBorder="1" applyAlignment="1" applyProtection="1">
      <alignment vertical="center"/>
    </xf>
    <xf numFmtId="182" fontId="4" fillId="0" borderId="1" xfId="2" applyNumberFormat="1" applyFont="1" applyFill="1" applyBorder="1" applyAlignment="1" applyProtection="1">
      <alignment vertical="center"/>
    </xf>
    <xf numFmtId="185" fontId="15" fillId="0" borderId="1" xfId="12" applyNumberFormat="1" applyBorder="1" applyAlignment="1"/>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13" applyFont="1" applyBorder="1"/>
    <xf numFmtId="0" fontId="47" fillId="0" borderId="0" xfId="14">
      <alignment vertical="center"/>
    </xf>
    <xf numFmtId="0" fontId="44" fillId="0" borderId="0" xfId="14" applyFont="1">
      <alignment vertical="center"/>
    </xf>
    <xf numFmtId="177" fontId="4" fillId="0" borderId="1" xfId="1" applyNumberFormat="1" applyFont="1" applyFill="1" applyBorder="1" applyAlignment="1" applyProtection="1">
      <alignment horizontal="center" vertical="center" wrapText="1"/>
    </xf>
    <xf numFmtId="177" fontId="35" fillId="0" borderId="1" xfId="1" applyNumberFormat="1" applyFont="1" applyFill="1" applyBorder="1" applyAlignment="1">
      <alignment horizontal="right" vertical="center"/>
    </xf>
    <xf numFmtId="176" fontId="27" fillId="0" borderId="1" xfId="10" applyNumberFormat="1" applyFont="1" applyFill="1" applyBorder="1" applyAlignment="1">
      <alignment horizontal="right" vertical="center"/>
    </xf>
    <xf numFmtId="177" fontId="0" fillId="0" borderId="1" xfId="1" applyNumberFormat="1" applyFont="1" applyFill="1" applyBorder="1" applyAlignment="1">
      <alignment horizontal="righ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0" fontId="0" fillId="0" borderId="1" xfId="0" applyFill="1" applyBorder="1" applyAlignment="1">
      <alignment vertical="center"/>
    </xf>
    <xf numFmtId="0" fontId="0" fillId="0" borderId="0" xfId="0" applyFill="1" applyBorder="1" applyAlignment="1">
      <alignment vertical="center"/>
    </xf>
    <xf numFmtId="177" fontId="4" fillId="0" borderId="1" xfId="1" applyNumberFormat="1" applyFont="1" applyFill="1" applyBorder="1" applyAlignment="1" applyProtection="1">
      <alignment vertical="center" wrapText="1"/>
    </xf>
    <xf numFmtId="2" fontId="4" fillId="0" borderId="0" xfId="7" applyNumberFormat="1" applyFont="1" applyFill="1" applyAlignment="1">
      <alignment horizontal="center" vertical="center"/>
    </xf>
    <xf numFmtId="177" fontId="4" fillId="0" borderId="1" xfId="1" applyNumberFormat="1" applyFont="1" applyFill="1" applyBorder="1" applyAlignment="1">
      <alignment vertical="center" wrapText="1"/>
    </xf>
    <xf numFmtId="0" fontId="4" fillId="0" borderId="1" xfId="7" applyFont="1" applyFill="1" applyBorder="1" applyAlignment="1"/>
    <xf numFmtId="177" fontId="18" fillId="0" borderId="1" xfId="1" applyNumberFormat="1" applyFont="1" applyFill="1" applyBorder="1" applyAlignment="1">
      <alignment vertical="center" wrapText="1"/>
    </xf>
    <xf numFmtId="2" fontId="25" fillId="0" borderId="1" xfId="12" applyNumberFormat="1" applyFont="1" applyFill="1" applyBorder="1" applyAlignment="1" applyProtection="1">
      <alignment horizontal="center" vertical="center" wrapText="1"/>
    </xf>
    <xf numFmtId="176" fontId="0" fillId="0" borderId="1" xfId="10" applyNumberFormat="1" applyFont="1" applyFill="1" applyBorder="1" applyAlignment="1">
      <alignment horizontal="right" vertical="center"/>
    </xf>
    <xf numFmtId="0" fontId="4" fillId="0" borderId="1" xfId="12" applyFont="1" applyFill="1" applyBorder="1" applyAlignment="1"/>
    <xf numFmtId="2" fontId="4" fillId="0" borderId="0" xfId="7" applyNumberFormat="1" applyFont="1" applyFill="1" applyBorder="1" applyAlignment="1"/>
    <xf numFmtId="0" fontId="15" fillId="0" borderId="0" xfId="12" applyFill="1" applyBorder="1" applyAlignment="1"/>
    <xf numFmtId="0" fontId="45" fillId="0" borderId="0" xfId="14" applyFont="1" applyAlignment="1">
      <alignment horizontal="center" vertical="center" wrapText="1"/>
    </xf>
    <xf numFmtId="0" fontId="45" fillId="0" borderId="0" xfId="14" applyFont="1" applyAlignment="1">
      <alignment horizontal="center" vertical="center"/>
    </xf>
    <xf numFmtId="57" fontId="46" fillId="0" borderId="0" xfId="14" applyNumberFormat="1" applyFont="1" applyAlignment="1">
      <alignment horizontal="center" vertical="center"/>
    </xf>
    <xf numFmtId="0" fontId="46" fillId="0" borderId="0" xfId="14" applyFont="1" applyAlignment="1">
      <alignment horizontal="center" vertical="center"/>
    </xf>
    <xf numFmtId="2" fontId="16" fillId="0" borderId="0" xfId="12" applyNumberFormat="1" applyFont="1" applyFill="1" applyAlignment="1" applyProtection="1">
      <alignment horizontal="center" vertical="center"/>
    </xf>
    <xf numFmtId="185" fontId="16" fillId="0" borderId="0" xfId="12" applyNumberFormat="1" applyFont="1" applyFill="1" applyAlignment="1" applyProtection="1">
      <alignment horizontal="center" vertical="center"/>
    </xf>
    <xf numFmtId="2" fontId="16" fillId="2" borderId="0" xfId="12" applyNumberFormat="1" applyFont="1" applyFill="1" applyAlignment="1" applyProtection="1">
      <alignment horizontal="center" vertical="center"/>
    </xf>
    <xf numFmtId="0" fontId="4" fillId="0" borderId="0" xfId="12" applyFont="1" applyBorder="1" applyAlignment="1">
      <alignment horizontal="left" vertical="center"/>
    </xf>
    <xf numFmtId="185" fontId="4" fillId="0" borderId="0" xfId="12" applyNumberFormat="1" applyFont="1" applyBorder="1" applyAlignment="1">
      <alignment horizontal="left" vertical="center"/>
    </xf>
    <xf numFmtId="0" fontId="4" fillId="2" borderId="0" xfId="12" applyFont="1" applyFill="1" applyBorder="1" applyAlignment="1">
      <alignment horizontal="left" vertical="center"/>
    </xf>
    <xf numFmtId="2" fontId="16" fillId="0" borderId="0" xfId="7" applyNumberFormat="1" applyFont="1" applyFill="1" applyAlignment="1" applyProtection="1">
      <alignment horizontal="center" vertical="center"/>
    </xf>
    <xf numFmtId="2" fontId="16" fillId="2" borderId="0" xfId="7" applyNumberFormat="1" applyFont="1" applyFill="1" applyAlignment="1" applyProtection="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0" fontId="38" fillId="0" borderId="0" xfId="0" applyFont="1" applyFill="1" applyAlignment="1">
      <alignment horizontal="left" vertical="top" wrapText="1"/>
    </xf>
    <xf numFmtId="2" fontId="16" fillId="0" borderId="0" xfId="7" applyNumberFormat="1" applyFont="1" applyAlignment="1">
      <alignment horizontal="center" vertical="center"/>
    </xf>
    <xf numFmtId="2" fontId="16" fillId="0" borderId="0" xfId="7" applyNumberFormat="1" applyFont="1" applyFill="1" applyAlignment="1">
      <alignment horizontal="center" vertical="center"/>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0" fontId="4" fillId="0" borderId="2" xfId="7" applyFont="1" applyBorder="1" applyAlignment="1">
      <alignment horizontal="left" wrapText="1"/>
    </xf>
    <xf numFmtId="0" fontId="4" fillId="0" borderId="2" xfId="7" applyFont="1" applyFill="1" applyBorder="1" applyAlignment="1">
      <alignment horizontal="left"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vertical="justify" wrapText="1"/>
    </xf>
    <xf numFmtId="0" fontId="34" fillId="0" borderId="0" xfId="0" applyFont="1" applyAlignment="1">
      <alignment horizontal="left" vertical="justify"/>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49" fontId="23" fillId="2" borderId="0" xfId="0" applyNumberFormat="1" applyFont="1" applyFill="1" applyAlignment="1">
      <alignment horizontal="left" vertical="justify" wrapText="1"/>
    </xf>
    <xf numFmtId="49" fontId="24" fillId="2" borderId="0" xfId="0" applyNumberFormat="1" applyFont="1" applyFill="1" applyAlignment="1">
      <alignment horizontal="left" vertical="justify" wrapText="1"/>
    </xf>
    <xf numFmtId="2" fontId="16" fillId="2" borderId="0" xfId="7" applyNumberFormat="1" applyFont="1" applyFill="1" applyAlignment="1">
      <alignment horizontal="center" vertical="center"/>
    </xf>
    <xf numFmtId="0" fontId="4" fillId="0" borderId="2" xfId="12" applyFont="1" applyBorder="1" applyAlignment="1">
      <alignment horizontal="left" wrapText="1"/>
    </xf>
    <xf numFmtId="0" fontId="4" fillId="2" borderId="2" xfId="12" applyFont="1" applyFill="1" applyBorder="1" applyAlignment="1">
      <alignment horizontal="left" wrapText="1"/>
    </xf>
    <xf numFmtId="0" fontId="14" fillId="0" borderId="0" xfId="0" applyFont="1" applyAlignment="1">
      <alignment horizontal="left" vertical="center" wrapText="1"/>
    </xf>
    <xf numFmtId="0" fontId="6" fillId="0" borderId="0" xfId="15" applyFont="1" applyBorder="1" applyAlignment="1">
      <alignment horizontal="center" vertical="center" wrapText="1"/>
    </xf>
    <xf numFmtId="0" fontId="8" fillId="0" borderId="1" xfId="15" applyFont="1" applyBorder="1" applyAlignment="1">
      <alignment horizontal="center" vertical="center" wrapText="1"/>
    </xf>
    <xf numFmtId="0" fontId="7" fillId="0" borderId="0" xfId="15" applyFont="1" applyBorder="1" applyAlignment="1">
      <alignment vertical="center" wrapText="1"/>
    </xf>
    <xf numFmtId="0" fontId="6" fillId="0" borderId="0" xfId="15" applyFont="1" applyAlignment="1">
      <alignment horizontal="center" vertical="center" wrapText="1"/>
    </xf>
    <xf numFmtId="0" fontId="11" fillId="0" borderId="0" xfId="15" applyFont="1" applyAlignment="1">
      <alignment vertical="center" wrapText="1"/>
    </xf>
    <xf numFmtId="0" fontId="7" fillId="0" borderId="0" xfId="15" applyFont="1" applyAlignment="1">
      <alignment vertical="center" wrapText="1"/>
    </xf>
    <xf numFmtId="0" fontId="6" fillId="0" borderId="0" xfId="6" applyFont="1" applyBorder="1" applyAlignment="1">
      <alignment horizontal="center" vertical="center" wrapText="1"/>
    </xf>
    <xf numFmtId="0" fontId="7" fillId="0" borderId="0" xfId="6" applyFont="1" applyBorder="1" applyAlignment="1">
      <alignment vertical="center" wrapText="1"/>
    </xf>
  </cellXfs>
  <cellStyles count="16">
    <cellStyle name="3232" xfId="11"/>
    <cellStyle name="百分比" xfId="2" builtinId="5"/>
    <cellStyle name="常规" xfId="0" builtinId="0"/>
    <cellStyle name="常规 2" xfId="12"/>
    <cellStyle name="常规 2 2" xfId="7"/>
    <cellStyle name="常规 2 3" xfId="9"/>
    <cellStyle name="常规 2 3 2" xfId="10"/>
    <cellStyle name="常规 2 4" xfId="13"/>
    <cellStyle name="常规 2 9" xfId="6"/>
    <cellStyle name="常规 3" xfId="14"/>
    <cellStyle name="常规 3 4" xfId="8"/>
    <cellStyle name="常规 5 2" xfId="3"/>
    <cellStyle name="常规 6 2" xfId="4"/>
    <cellStyle name="常规 7" xfId="15"/>
    <cellStyle name="常规_西安" xfId="5"/>
    <cellStyle name="千位分隔" xfId="1"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10" workbookViewId="0">
      <selection activeCell="C29" sqref="C29"/>
    </sheetView>
  </sheetViews>
  <sheetFormatPr defaultColWidth="9" defaultRowHeight="13.5"/>
  <cols>
    <col min="1" max="6" width="9" style="208"/>
    <col min="7" max="7" width="9" style="208" customWidth="1"/>
    <col min="8" max="16384" width="9" style="208"/>
  </cols>
  <sheetData>
    <row r="1" spans="1:9" ht="18.75">
      <c r="A1" s="209" t="s">
        <v>0</v>
      </c>
    </row>
    <row r="11" spans="1:9" ht="87.75" customHeight="1">
      <c r="A11" s="228" t="s">
        <v>365</v>
      </c>
      <c r="B11" s="229"/>
      <c r="C11" s="229"/>
      <c r="D11" s="229"/>
      <c r="E11" s="229"/>
      <c r="F11" s="229"/>
      <c r="G11" s="229"/>
      <c r="H11" s="229"/>
      <c r="I11" s="229"/>
    </row>
    <row r="43" spans="1:9" ht="30" customHeight="1">
      <c r="A43" s="230">
        <v>44927</v>
      </c>
      <c r="B43" s="231"/>
      <c r="C43" s="231"/>
      <c r="D43" s="231"/>
      <c r="E43" s="231"/>
      <c r="F43" s="231"/>
      <c r="G43" s="231"/>
      <c r="H43" s="231"/>
      <c r="I43" s="231"/>
    </row>
  </sheetData>
  <mergeCells count="2">
    <mergeCell ref="A11:I11"/>
    <mergeCell ref="A43:I43"/>
  </mergeCells>
  <phoneticPr fontId="49"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G61"/>
  <sheetViews>
    <sheetView showZeros="0" topLeftCell="A22" workbookViewId="0">
      <selection activeCell="C38" sqref="C38"/>
    </sheetView>
  </sheetViews>
  <sheetFormatPr defaultColWidth="6.75" defaultRowHeight="11.25"/>
  <cols>
    <col min="1" max="1" width="45.125" style="43" customWidth="1"/>
    <col min="2" max="2" width="14.875" style="43" customWidth="1"/>
    <col min="3" max="3" width="14.875" style="147" customWidth="1"/>
    <col min="4" max="16384" width="6.75" style="43"/>
  </cols>
  <sheetData>
    <row r="1" spans="1:241" ht="19.5" customHeight="1">
      <c r="A1" s="4" t="s">
        <v>139</v>
      </c>
    </row>
    <row r="2" spans="1:241" s="119" customFormat="1" ht="30" customHeight="1">
      <c r="A2" s="245" t="s">
        <v>376</v>
      </c>
      <c r="B2" s="245"/>
      <c r="C2" s="246"/>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row>
    <row r="3" spans="1:241" s="120" customFormat="1" ht="19.5" customHeight="1">
      <c r="A3" s="123"/>
      <c r="B3" s="46"/>
      <c r="C3" s="178" t="s">
        <v>11</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row>
    <row r="4" spans="1:241" s="121" customFormat="1" ht="39.950000000000003" customHeight="1">
      <c r="A4" s="179" t="s">
        <v>12</v>
      </c>
      <c r="B4" s="83" t="s">
        <v>71</v>
      </c>
      <c r="C4" s="180" t="s">
        <v>72</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8"/>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row>
    <row r="5" spans="1:241" s="122" customFormat="1" ht="21.95" customHeight="1">
      <c r="A5" s="181" t="s">
        <v>140</v>
      </c>
      <c r="B5" s="183">
        <f>B6+B10+B11+B16</f>
        <v>2078</v>
      </c>
      <c r="C5" s="183">
        <f>C6+C10+C11+C16</f>
        <v>1983</v>
      </c>
    </row>
    <row r="6" spans="1:241" s="122" customFormat="1" ht="21.95" customHeight="1">
      <c r="A6" s="184" t="s">
        <v>141</v>
      </c>
      <c r="B6" s="183">
        <v>38</v>
      </c>
      <c r="C6" s="183"/>
    </row>
    <row r="7" spans="1:241" s="122" customFormat="1" ht="21.95" customHeight="1">
      <c r="A7" s="184" t="s">
        <v>142</v>
      </c>
      <c r="B7" s="183"/>
      <c r="C7" s="183"/>
    </row>
    <row r="8" spans="1:241" s="122" customFormat="1" ht="21.95" customHeight="1">
      <c r="A8" s="184" t="s">
        <v>143</v>
      </c>
      <c r="B8" s="183"/>
      <c r="C8" s="183"/>
    </row>
    <row r="9" spans="1:241" s="122" customFormat="1" ht="21.95" customHeight="1">
      <c r="A9" s="184" t="s">
        <v>144</v>
      </c>
      <c r="B9" s="183"/>
      <c r="C9" s="183"/>
    </row>
    <row r="10" spans="1:241" s="122" customFormat="1" ht="21.95" customHeight="1">
      <c r="A10" s="184" t="s">
        <v>145</v>
      </c>
      <c r="B10" s="183">
        <v>150</v>
      </c>
      <c r="C10" s="183"/>
    </row>
    <row r="11" spans="1:241" s="122" customFormat="1" ht="21.95" customHeight="1">
      <c r="A11" s="184" t="s">
        <v>146</v>
      </c>
      <c r="B11" s="183">
        <v>1754</v>
      </c>
      <c r="C11" s="183">
        <v>1874</v>
      </c>
    </row>
    <row r="12" spans="1:241" s="122" customFormat="1" ht="21.95" customHeight="1">
      <c r="A12" s="184" t="s">
        <v>147</v>
      </c>
      <c r="B12" s="183"/>
      <c r="C12" s="183"/>
    </row>
    <row r="13" spans="1:241" s="122" customFormat="1" ht="21.95" customHeight="1">
      <c r="A13" s="184" t="s">
        <v>148</v>
      </c>
      <c r="B13" s="183"/>
      <c r="C13" s="183"/>
    </row>
    <row r="14" spans="1:241" s="122" customFormat="1" ht="21.95" customHeight="1">
      <c r="A14" s="184" t="s">
        <v>149</v>
      </c>
      <c r="B14" s="183"/>
      <c r="C14" s="183"/>
    </row>
    <row r="15" spans="1:241" s="122" customFormat="1" ht="21.95" customHeight="1">
      <c r="A15" s="184" t="s">
        <v>150</v>
      </c>
      <c r="B15" s="183"/>
      <c r="C15" s="183"/>
    </row>
    <row r="16" spans="1:241" s="122" customFormat="1" ht="21.95" customHeight="1">
      <c r="A16" s="184" t="s">
        <v>151</v>
      </c>
      <c r="B16" s="183">
        <v>136</v>
      </c>
      <c r="C16" s="183">
        <v>109</v>
      </c>
    </row>
    <row r="17" spans="1:3" s="122" customFormat="1" ht="21.95" customHeight="1">
      <c r="A17" s="126" t="s">
        <v>94</v>
      </c>
      <c r="B17" s="183"/>
      <c r="C17" s="183"/>
    </row>
    <row r="18" spans="1:3" s="122" customFormat="1" ht="21.95" customHeight="1">
      <c r="A18" s="126" t="s">
        <v>152</v>
      </c>
      <c r="B18" s="183"/>
      <c r="C18" s="183"/>
    </row>
    <row r="19" spans="1:3" s="122" customFormat="1" ht="21.95" customHeight="1">
      <c r="A19" s="126" t="s">
        <v>153</v>
      </c>
      <c r="B19" s="183"/>
      <c r="C19" s="183"/>
    </row>
    <row r="20" spans="1:3" s="122" customFormat="1" ht="21.95" customHeight="1">
      <c r="A20" s="126" t="s">
        <v>154</v>
      </c>
      <c r="B20" s="183"/>
      <c r="C20" s="183"/>
    </row>
    <row r="21" spans="1:3" s="122" customFormat="1" ht="21.95" customHeight="1">
      <c r="A21" s="126" t="s">
        <v>155</v>
      </c>
      <c r="B21" s="183"/>
      <c r="C21" s="183"/>
    </row>
    <row r="22" spans="1:3" s="122" customFormat="1" ht="21.95" customHeight="1">
      <c r="A22" s="126" t="s">
        <v>156</v>
      </c>
      <c r="B22" s="183"/>
      <c r="C22" s="183"/>
    </row>
    <row r="23" spans="1:3" s="122" customFormat="1" ht="21.95" customHeight="1">
      <c r="A23" s="126" t="s">
        <v>157</v>
      </c>
      <c r="B23" s="183"/>
      <c r="C23" s="183"/>
    </row>
    <row r="24" spans="1:3" s="122" customFormat="1" ht="21.95" customHeight="1">
      <c r="A24" s="126" t="s">
        <v>158</v>
      </c>
      <c r="B24" s="183"/>
      <c r="C24" s="183"/>
    </row>
    <row r="25" spans="1:3" ht="21.95" customHeight="1">
      <c r="A25" s="126" t="s">
        <v>159</v>
      </c>
      <c r="B25" s="183"/>
      <c r="C25" s="183"/>
    </row>
    <row r="26" spans="1:3" ht="21.95" customHeight="1">
      <c r="A26" s="126" t="s">
        <v>160</v>
      </c>
      <c r="B26" s="183"/>
      <c r="C26" s="183"/>
    </row>
    <row r="27" spans="1:3" ht="21.95" customHeight="1">
      <c r="A27" s="126" t="s">
        <v>161</v>
      </c>
      <c r="B27" s="183"/>
      <c r="C27" s="183"/>
    </row>
    <row r="28" spans="1:3" ht="21.95" customHeight="1">
      <c r="A28" s="126" t="s">
        <v>162</v>
      </c>
      <c r="B28" s="182"/>
      <c r="C28" s="183"/>
    </row>
    <row r="29" spans="1:3" ht="21.95" customHeight="1">
      <c r="A29" s="126" t="s">
        <v>163</v>
      </c>
      <c r="B29" s="182"/>
      <c r="C29" s="183"/>
    </row>
    <row r="30" spans="1:3" ht="21.95" customHeight="1">
      <c r="A30" s="126" t="s">
        <v>164</v>
      </c>
      <c r="B30" s="182"/>
      <c r="C30" s="183"/>
    </row>
    <row r="31" spans="1:3" ht="21.95" customHeight="1">
      <c r="A31" s="126" t="s">
        <v>165</v>
      </c>
      <c r="B31" s="182"/>
      <c r="C31" s="183"/>
    </row>
    <row r="32" spans="1:3" ht="21.95" customHeight="1">
      <c r="A32" s="126" t="s">
        <v>166</v>
      </c>
      <c r="B32" s="182"/>
      <c r="C32" s="183"/>
    </row>
    <row r="33" spans="1:3" ht="21.95" customHeight="1">
      <c r="A33" s="126" t="s">
        <v>167</v>
      </c>
      <c r="B33" s="182"/>
      <c r="C33" s="183"/>
    </row>
    <row r="34" spans="1:3" ht="21.95" customHeight="1">
      <c r="A34" s="126" t="s">
        <v>168</v>
      </c>
      <c r="B34" s="182"/>
      <c r="C34" s="183"/>
    </row>
    <row r="35" spans="1:3" ht="21.95" customHeight="1">
      <c r="A35" s="126" t="s">
        <v>169</v>
      </c>
      <c r="B35" s="182"/>
      <c r="C35" s="183"/>
    </row>
    <row r="36" spans="1:3" ht="21.95" customHeight="1">
      <c r="A36" s="126" t="s">
        <v>170</v>
      </c>
      <c r="B36" s="182"/>
      <c r="C36" s="183"/>
    </row>
    <row r="37" spans="1:3" ht="21.95" customHeight="1">
      <c r="A37" s="126" t="s">
        <v>171</v>
      </c>
      <c r="B37" s="182"/>
      <c r="C37" s="183"/>
    </row>
    <row r="38" spans="1:3" ht="21.95" customHeight="1">
      <c r="A38" s="126" t="s">
        <v>172</v>
      </c>
      <c r="B38" s="182"/>
      <c r="C38" s="183"/>
    </row>
    <row r="39" spans="1:3" ht="21.95" customHeight="1">
      <c r="A39" s="126" t="s">
        <v>173</v>
      </c>
      <c r="B39" s="182">
        <v>330</v>
      </c>
      <c r="C39" s="183">
        <f>C40+C46+C47+C50+C51+C42</f>
        <v>817</v>
      </c>
    </row>
    <row r="40" spans="1:3" ht="21.95" customHeight="1">
      <c r="A40" s="126" t="s">
        <v>117</v>
      </c>
      <c r="B40" s="182">
        <v>281</v>
      </c>
      <c r="C40" s="183">
        <v>702</v>
      </c>
    </row>
    <row r="41" spans="1:3" ht="21.95" customHeight="1">
      <c r="A41" s="126" t="s">
        <v>118</v>
      </c>
      <c r="B41" s="182"/>
      <c r="C41" s="183"/>
    </row>
    <row r="42" spans="1:3" ht="21.95" customHeight="1">
      <c r="A42" s="126" t="s">
        <v>119</v>
      </c>
      <c r="B42" s="182"/>
      <c r="C42" s="183">
        <v>20</v>
      </c>
    </row>
    <row r="43" spans="1:3" ht="21.95" customHeight="1">
      <c r="A43" s="126" t="s">
        <v>120</v>
      </c>
      <c r="B43" s="182"/>
      <c r="C43" s="183"/>
    </row>
    <row r="44" spans="1:3" ht="21.95" customHeight="1">
      <c r="A44" s="126" t="s">
        <v>121</v>
      </c>
      <c r="B44" s="182"/>
      <c r="C44" s="183"/>
    </row>
    <row r="45" spans="1:3" ht="21.95" customHeight="1">
      <c r="A45" s="126" t="s">
        <v>122</v>
      </c>
      <c r="B45" s="182"/>
      <c r="C45" s="183"/>
    </row>
    <row r="46" spans="1:3" ht="21.95" customHeight="1">
      <c r="A46" s="126" t="s">
        <v>123</v>
      </c>
      <c r="B46" s="182"/>
      <c r="C46" s="183">
        <v>30</v>
      </c>
    </row>
    <row r="47" spans="1:3" ht="21.95" customHeight="1">
      <c r="A47" s="126" t="s">
        <v>124</v>
      </c>
      <c r="B47" s="182">
        <v>1</v>
      </c>
      <c r="C47" s="183">
        <v>9</v>
      </c>
    </row>
    <row r="48" spans="1:3" ht="21.95" customHeight="1">
      <c r="A48" s="126" t="s">
        <v>125</v>
      </c>
      <c r="B48" s="182"/>
      <c r="C48" s="183"/>
    </row>
    <row r="49" spans="1:3" ht="21.95" customHeight="1">
      <c r="A49" s="126" t="s">
        <v>126</v>
      </c>
      <c r="B49" s="182"/>
      <c r="C49" s="183"/>
    </row>
    <row r="50" spans="1:3" ht="21.95" customHeight="1">
      <c r="A50" s="126" t="s">
        <v>127</v>
      </c>
      <c r="B50" s="182"/>
      <c r="C50" s="183">
        <v>8</v>
      </c>
    </row>
    <row r="51" spans="1:3" ht="21.95" customHeight="1">
      <c r="A51" s="126" t="s">
        <v>128</v>
      </c>
      <c r="B51" s="182">
        <v>48</v>
      </c>
      <c r="C51" s="183">
        <v>48</v>
      </c>
    </row>
    <row r="52" spans="1:3" ht="21.95" customHeight="1">
      <c r="A52" s="126" t="s">
        <v>129</v>
      </c>
      <c r="B52" s="182"/>
      <c r="C52" s="183"/>
    </row>
    <row r="53" spans="1:3" ht="21.95" customHeight="1">
      <c r="A53" s="126" t="s">
        <v>130</v>
      </c>
      <c r="B53" s="182"/>
      <c r="C53" s="183"/>
    </row>
    <row r="54" spans="1:3" ht="21.95" customHeight="1">
      <c r="A54" s="126" t="s">
        <v>131</v>
      </c>
      <c r="B54" s="182"/>
      <c r="C54" s="183"/>
    </row>
    <row r="55" spans="1:3" ht="21.95" customHeight="1">
      <c r="A55" s="126" t="s">
        <v>132</v>
      </c>
      <c r="B55" s="182"/>
      <c r="C55" s="183"/>
    </row>
    <row r="56" spans="1:3" ht="21.95" customHeight="1">
      <c r="A56" s="126" t="s">
        <v>133</v>
      </c>
      <c r="B56" s="182">
        <v>1</v>
      </c>
      <c r="C56" s="183"/>
    </row>
    <row r="57" spans="1:3" ht="21.95" customHeight="1">
      <c r="A57" s="126" t="s">
        <v>134</v>
      </c>
      <c r="B57" s="182"/>
      <c r="C57" s="183"/>
    </row>
    <row r="58" spans="1:3" ht="21.95" customHeight="1">
      <c r="A58" s="126" t="s">
        <v>135</v>
      </c>
      <c r="B58" s="182"/>
      <c r="C58" s="183"/>
    </row>
    <row r="59" spans="1:3" ht="21.95" customHeight="1">
      <c r="A59" s="126" t="s">
        <v>136</v>
      </c>
      <c r="B59" s="182"/>
      <c r="C59" s="183"/>
    </row>
    <row r="60" spans="1:3" ht="21.95" customHeight="1">
      <c r="A60" s="126" t="s">
        <v>137</v>
      </c>
      <c r="B60" s="182"/>
      <c r="C60" s="183"/>
    </row>
    <row r="61" spans="1:3" ht="21.95" customHeight="1">
      <c r="A61" s="127" t="s">
        <v>138</v>
      </c>
      <c r="B61" s="182">
        <f>B5+B39</f>
        <v>2408</v>
      </c>
      <c r="C61" s="182">
        <f>C5+C39</f>
        <v>2800</v>
      </c>
    </row>
  </sheetData>
  <sheetProtection formatCells="0" formatColumns="0" formatRows="0"/>
  <mergeCells count="1">
    <mergeCell ref="A2:C2"/>
  </mergeCells>
  <phoneticPr fontId="49"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VL18"/>
  <sheetViews>
    <sheetView showGridLines="0" showZeros="0" topLeftCell="A10" workbookViewId="0">
      <selection activeCell="A13" sqref="A13"/>
    </sheetView>
  </sheetViews>
  <sheetFormatPr defaultColWidth="9.125" defaultRowHeight="14.25"/>
  <cols>
    <col min="1" max="1" width="35.625" style="103" customWidth="1"/>
    <col min="2" max="2" width="15.625" style="103" customWidth="1"/>
    <col min="3" max="3" width="15.625" style="169"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174</v>
      </c>
      <c r="B1" s="99"/>
      <c r="C1" s="170"/>
    </row>
    <row r="2" spans="1:4" s="99" customFormat="1" ht="20.25">
      <c r="A2" s="232" t="s">
        <v>377</v>
      </c>
      <c r="B2" s="232"/>
      <c r="C2" s="234"/>
      <c r="D2" s="232"/>
    </row>
    <row r="3" spans="1:4" s="100" customFormat="1" ht="19.5" customHeight="1">
      <c r="A3" s="105"/>
      <c r="B3" s="105"/>
      <c r="C3" s="171"/>
      <c r="D3" s="106" t="s">
        <v>11</v>
      </c>
    </row>
    <row r="4" spans="1:4" s="100" customFormat="1" ht="50.1" customHeight="1">
      <c r="A4" s="107" t="s">
        <v>12</v>
      </c>
      <c r="B4" s="50" t="s">
        <v>13</v>
      </c>
      <c r="C4" s="158" t="s">
        <v>14</v>
      </c>
      <c r="D4" s="52" t="s">
        <v>15</v>
      </c>
    </row>
    <row r="5" spans="1:4" s="101" customFormat="1" ht="24.95" customHeight="1">
      <c r="A5" s="108" t="s">
        <v>16</v>
      </c>
      <c r="B5" s="159">
        <v>50</v>
      </c>
      <c r="C5" s="211">
        <v>100</v>
      </c>
      <c r="D5" s="160">
        <f>C5/B5</f>
        <v>2</v>
      </c>
    </row>
    <row r="6" spans="1:4" s="101" customFormat="1" ht="24.95" customHeight="1">
      <c r="A6" s="110" t="s">
        <v>175</v>
      </c>
      <c r="B6" s="111"/>
      <c r="C6" s="212"/>
      <c r="D6" s="161"/>
    </row>
    <row r="7" spans="1:4" s="101" customFormat="1" ht="24.95" customHeight="1">
      <c r="A7" s="110" t="s">
        <v>176</v>
      </c>
      <c r="B7" s="111"/>
      <c r="C7" s="212"/>
      <c r="D7" s="161"/>
    </row>
    <row r="8" spans="1:4" s="101" customFormat="1" ht="24.95" customHeight="1">
      <c r="A8" s="110" t="s">
        <v>177</v>
      </c>
      <c r="B8" s="111"/>
      <c r="C8" s="212"/>
      <c r="D8" s="161"/>
    </row>
    <row r="9" spans="1:4" s="101" customFormat="1" ht="24.95" customHeight="1">
      <c r="A9" s="110" t="s">
        <v>178</v>
      </c>
      <c r="B9" s="111"/>
      <c r="C9" s="213"/>
      <c r="D9" s="161"/>
    </row>
    <row r="10" spans="1:4" s="101" customFormat="1" ht="24.95" customHeight="1">
      <c r="A10" s="110" t="s">
        <v>179</v>
      </c>
      <c r="B10" s="162"/>
      <c r="C10" s="213"/>
      <c r="D10" s="161"/>
    </row>
    <row r="11" spans="1:4" s="101" customFormat="1" ht="24.95" customHeight="1">
      <c r="A11" s="110" t="s">
        <v>180</v>
      </c>
      <c r="B11" s="113"/>
      <c r="C11" s="213"/>
      <c r="D11" s="161"/>
    </row>
    <row r="12" spans="1:4" s="102" customFormat="1" ht="24.95" customHeight="1">
      <c r="A12" s="110" t="s">
        <v>181</v>
      </c>
      <c r="B12" s="162"/>
      <c r="C12" s="213"/>
      <c r="D12" s="161"/>
    </row>
    <row r="13" spans="1:4" s="103" customFormat="1" ht="24.95" customHeight="1">
      <c r="A13" s="110" t="s">
        <v>384</v>
      </c>
      <c r="B13" s="113">
        <v>50</v>
      </c>
      <c r="C13" s="213">
        <v>100</v>
      </c>
      <c r="D13" s="161">
        <f>C13/B13</f>
        <v>2</v>
      </c>
    </row>
    <row r="14" spans="1:4" ht="24.95" customHeight="1">
      <c r="A14" s="110" t="s">
        <v>183</v>
      </c>
      <c r="B14" s="113"/>
      <c r="C14" s="213"/>
      <c r="D14" s="161"/>
    </row>
    <row r="15" spans="1:4" ht="24.95" customHeight="1">
      <c r="A15" s="110" t="s">
        <v>184</v>
      </c>
      <c r="B15" s="113"/>
      <c r="C15" s="213"/>
      <c r="D15" s="161"/>
    </row>
    <row r="16" spans="1:4" ht="24.95" customHeight="1">
      <c r="A16" s="110" t="s">
        <v>185</v>
      </c>
      <c r="B16" s="113"/>
      <c r="C16" s="213"/>
      <c r="D16" s="161"/>
    </row>
    <row r="17" spans="1:4" ht="35.25" customHeight="1">
      <c r="A17" s="110" t="s">
        <v>186</v>
      </c>
      <c r="B17" s="113"/>
      <c r="C17" s="213"/>
      <c r="D17" s="161"/>
    </row>
    <row r="18" spans="1:4" ht="24.95" customHeight="1">
      <c r="A18" s="110" t="s">
        <v>187</v>
      </c>
      <c r="B18" s="162"/>
      <c r="C18" s="213"/>
      <c r="D18" s="16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VL27"/>
  <sheetViews>
    <sheetView showGridLines="0" showZeros="0" topLeftCell="A10" workbookViewId="0">
      <selection activeCell="F5" sqref="F5"/>
    </sheetView>
  </sheetViews>
  <sheetFormatPr defaultColWidth="9.125" defaultRowHeight="14.25"/>
  <cols>
    <col min="1" max="1" width="35.625" style="103" customWidth="1"/>
    <col min="2" max="2" width="15.625" style="103" customWidth="1"/>
    <col min="3" max="3" width="15.625" style="169"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188</v>
      </c>
      <c r="B1" s="99"/>
      <c r="C1" s="170"/>
    </row>
    <row r="2" spans="1:4" s="99" customFormat="1" ht="20.25">
      <c r="A2" s="232" t="s">
        <v>189</v>
      </c>
      <c r="B2" s="232"/>
      <c r="C2" s="232"/>
      <c r="D2" s="232"/>
    </row>
    <row r="3" spans="1:4" s="100" customFormat="1" ht="19.5" customHeight="1">
      <c r="A3" s="105"/>
      <c r="B3" s="105"/>
      <c r="C3" s="171"/>
      <c r="D3" s="106" t="s">
        <v>11</v>
      </c>
    </row>
    <row r="4" spans="1:4" s="100" customFormat="1" ht="50.1" customHeight="1">
      <c r="A4" s="107" t="s">
        <v>12</v>
      </c>
      <c r="B4" s="50" t="s">
        <v>13</v>
      </c>
      <c r="C4" s="158" t="s">
        <v>14</v>
      </c>
      <c r="D4" s="52" t="s">
        <v>15</v>
      </c>
    </row>
    <row r="5" spans="1:4" s="101" customFormat="1" ht="24.95" customHeight="1">
      <c r="A5" s="108" t="s">
        <v>43</v>
      </c>
      <c r="B5" s="172"/>
      <c r="C5" s="173">
        <v>147</v>
      </c>
      <c r="D5" s="160"/>
    </row>
    <row r="6" spans="1:4" s="101" customFormat="1" ht="24.95" customHeight="1">
      <c r="A6" s="110" t="s">
        <v>190</v>
      </c>
      <c r="B6" s="111"/>
      <c r="C6" s="174"/>
      <c r="D6" s="161"/>
    </row>
    <row r="7" spans="1:4" s="101" customFormat="1" ht="24.95" customHeight="1">
      <c r="A7" s="110" t="s">
        <v>191</v>
      </c>
      <c r="B7" s="165"/>
      <c r="C7" s="174"/>
      <c r="D7" s="161"/>
    </row>
    <row r="8" spans="1:4" s="101" customFormat="1" ht="24.95" customHeight="1">
      <c r="A8" s="110" t="s">
        <v>192</v>
      </c>
      <c r="B8" s="165"/>
      <c r="C8" s="174"/>
      <c r="D8" s="161"/>
    </row>
    <row r="9" spans="1:4" s="101" customFormat="1" ht="24.95" customHeight="1">
      <c r="A9" s="110" t="s">
        <v>193</v>
      </c>
      <c r="B9" s="165"/>
      <c r="C9" s="174">
        <v>147</v>
      </c>
      <c r="D9" s="161"/>
    </row>
    <row r="10" spans="1:4" s="101" customFormat="1" ht="24.95" customHeight="1">
      <c r="A10" s="110" t="s">
        <v>194</v>
      </c>
      <c r="B10" s="113"/>
      <c r="C10" s="174"/>
      <c r="D10" s="161"/>
    </row>
    <row r="11" spans="1:4" s="101" customFormat="1" ht="24.95" customHeight="1">
      <c r="A11" s="110" t="s">
        <v>195</v>
      </c>
      <c r="B11" s="165"/>
      <c r="C11" s="174"/>
      <c r="D11" s="161"/>
    </row>
    <row r="12" spans="1:4" s="102" customFormat="1" ht="24.95" customHeight="1">
      <c r="A12" s="110" t="s">
        <v>196</v>
      </c>
      <c r="B12" s="165"/>
      <c r="C12" s="174"/>
      <c r="D12" s="161"/>
    </row>
    <row r="13" spans="1:4" s="103" customFormat="1" ht="24.95" customHeight="1">
      <c r="A13" s="110" t="s">
        <v>197</v>
      </c>
      <c r="B13" s="165"/>
      <c r="C13" s="174"/>
      <c r="D13" s="161"/>
    </row>
    <row r="14" spans="1:4" ht="24.95" customHeight="1">
      <c r="A14" s="164" t="s">
        <v>198</v>
      </c>
      <c r="B14" s="165"/>
      <c r="C14" s="175"/>
      <c r="D14" s="161">
        <v>0</v>
      </c>
    </row>
    <row r="27" spans="1:4">
      <c r="A27" s="176"/>
      <c r="B27" s="176"/>
      <c r="C27" s="177"/>
      <c r="D27" s="176"/>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VL18"/>
  <sheetViews>
    <sheetView showGridLines="0" showZeros="0" workbookViewId="0">
      <selection activeCell="G7" sqref="G7"/>
    </sheetView>
  </sheetViews>
  <sheetFormatPr defaultColWidth="9.125" defaultRowHeight="14.25"/>
  <cols>
    <col min="1" max="1" width="35.625" style="103" customWidth="1"/>
    <col min="2" max="2" width="15.625" style="103" customWidth="1"/>
    <col min="3" max="3" width="15.625" style="169"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199</v>
      </c>
      <c r="B1" s="99"/>
      <c r="C1" s="170"/>
    </row>
    <row r="2" spans="1:4" s="99" customFormat="1" ht="20.25">
      <c r="A2" s="232" t="s">
        <v>378</v>
      </c>
      <c r="B2" s="232"/>
      <c r="C2" s="234"/>
      <c r="D2" s="232"/>
    </row>
    <row r="3" spans="1:4" s="100" customFormat="1" ht="19.5" customHeight="1">
      <c r="A3" s="105"/>
      <c r="B3" s="105"/>
      <c r="C3" s="171"/>
      <c r="D3" s="106" t="s">
        <v>11</v>
      </c>
    </row>
    <row r="4" spans="1:4" s="100" customFormat="1" ht="50.1" customHeight="1">
      <c r="A4" s="107" t="s">
        <v>12</v>
      </c>
      <c r="B4" s="50" t="s">
        <v>13</v>
      </c>
      <c r="C4" s="158" t="s">
        <v>14</v>
      </c>
      <c r="D4" s="52" t="s">
        <v>15</v>
      </c>
    </row>
    <row r="5" spans="1:4" s="101" customFormat="1" ht="24.95" customHeight="1">
      <c r="A5" s="108" t="s">
        <v>16</v>
      </c>
      <c r="B5" s="166">
        <v>50</v>
      </c>
      <c r="C5" s="214">
        <v>100</v>
      </c>
      <c r="D5" s="160">
        <f>C5/B5</f>
        <v>2</v>
      </c>
    </row>
    <row r="6" spans="1:4" s="101" customFormat="1" ht="24.95" customHeight="1">
      <c r="A6" s="110" t="s">
        <v>175</v>
      </c>
      <c r="B6" s="111"/>
      <c r="C6" s="212"/>
      <c r="D6" s="161"/>
    </row>
    <row r="7" spans="1:4" s="101" customFormat="1" ht="24.95" customHeight="1">
      <c r="A7" s="110" t="s">
        <v>176</v>
      </c>
      <c r="B7" s="111"/>
      <c r="C7" s="212"/>
      <c r="D7" s="161"/>
    </row>
    <row r="8" spans="1:4" s="101" customFormat="1" ht="24.95" customHeight="1">
      <c r="A8" s="110" t="s">
        <v>177</v>
      </c>
      <c r="B8" s="111"/>
      <c r="C8" s="215"/>
      <c r="D8" s="161"/>
    </row>
    <row r="9" spans="1:4" s="101" customFormat="1" ht="24.95" customHeight="1">
      <c r="A9" s="110" t="s">
        <v>178</v>
      </c>
      <c r="B9" s="111"/>
      <c r="C9" s="215"/>
      <c r="D9" s="161"/>
    </row>
    <row r="10" spans="1:4" s="101" customFormat="1" ht="24.95" customHeight="1">
      <c r="A10" s="110" t="s">
        <v>179</v>
      </c>
      <c r="B10" s="167"/>
      <c r="C10" s="215"/>
      <c r="D10" s="161"/>
    </row>
    <row r="11" spans="1:4" s="101" customFormat="1" ht="24.95" customHeight="1">
      <c r="A11" s="110" t="s">
        <v>180</v>
      </c>
      <c r="B11" s="113"/>
      <c r="C11" s="215"/>
      <c r="D11" s="161"/>
    </row>
    <row r="12" spans="1:4" s="102" customFormat="1" ht="24.95" customHeight="1">
      <c r="A12" s="110" t="s">
        <v>181</v>
      </c>
      <c r="B12" s="167"/>
      <c r="C12" s="215"/>
      <c r="D12" s="161"/>
    </row>
    <row r="13" spans="1:4" s="103" customFormat="1" ht="24.95" customHeight="1">
      <c r="A13" s="110" t="s">
        <v>182</v>
      </c>
      <c r="B13" s="113">
        <v>50</v>
      </c>
      <c r="C13" s="215">
        <v>100</v>
      </c>
      <c r="D13" s="161">
        <f>C13/B13</f>
        <v>2</v>
      </c>
    </row>
    <row r="14" spans="1:4" ht="24.95" customHeight="1">
      <c r="A14" s="110" t="s">
        <v>183</v>
      </c>
      <c r="B14" s="113"/>
      <c r="C14" s="215"/>
      <c r="D14" s="161"/>
    </row>
    <row r="15" spans="1:4" ht="24.95" customHeight="1">
      <c r="A15" s="110" t="s">
        <v>184</v>
      </c>
      <c r="B15" s="113"/>
      <c r="C15" s="215"/>
      <c r="D15" s="161"/>
    </row>
    <row r="16" spans="1:4" ht="24.95" customHeight="1">
      <c r="A16" s="110" t="s">
        <v>185</v>
      </c>
      <c r="B16" s="113"/>
      <c r="C16" s="215"/>
      <c r="D16" s="161"/>
    </row>
    <row r="17" spans="1:4" ht="33" customHeight="1">
      <c r="A17" s="110" t="s">
        <v>186</v>
      </c>
      <c r="B17" s="113"/>
      <c r="C17" s="215"/>
      <c r="D17" s="161"/>
    </row>
    <row r="18" spans="1:4" ht="24.95" customHeight="1">
      <c r="A18" s="110" t="s">
        <v>187</v>
      </c>
      <c r="B18" s="168"/>
      <c r="C18" s="215"/>
      <c r="D18" s="16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1"/>
  <sheetViews>
    <sheetView workbookViewId="0">
      <selection activeCell="B16" sqref="B16"/>
    </sheetView>
  </sheetViews>
  <sheetFormatPr defaultColWidth="9" defaultRowHeight="13.5"/>
  <cols>
    <col min="1" max="4" width="22" style="144" customWidth="1"/>
    <col min="5" max="5" width="28.875" style="144" customWidth="1"/>
    <col min="6" max="16384" width="9" style="144"/>
  </cols>
  <sheetData>
    <row r="1" spans="1:4" ht="71.099999999999994" customHeight="1">
      <c r="A1" s="240" t="s">
        <v>383</v>
      </c>
      <c r="B1" s="241"/>
      <c r="C1" s="241"/>
      <c r="D1" s="241"/>
    </row>
    <row r="2" spans="1:4">
      <c r="A2" s="247" t="s">
        <v>385</v>
      </c>
      <c r="B2" s="248"/>
      <c r="C2" s="248"/>
      <c r="D2" s="248"/>
    </row>
    <row r="3" spans="1:4">
      <c r="A3" s="248"/>
      <c r="B3" s="248"/>
      <c r="C3" s="248"/>
      <c r="D3" s="248"/>
    </row>
    <row r="4" spans="1:4">
      <c r="A4" s="248"/>
      <c r="B4" s="248"/>
      <c r="C4" s="248"/>
      <c r="D4" s="248"/>
    </row>
    <row r="5" spans="1:4">
      <c r="A5" s="248"/>
      <c r="B5" s="248"/>
      <c r="C5" s="248"/>
      <c r="D5" s="248"/>
    </row>
    <row r="6" spans="1:4">
      <c r="A6" s="248"/>
      <c r="B6" s="248"/>
      <c r="C6" s="248"/>
      <c r="D6" s="248"/>
    </row>
    <row r="7" spans="1:4">
      <c r="A7" s="248"/>
      <c r="B7" s="248"/>
      <c r="C7" s="248"/>
      <c r="D7" s="248"/>
    </row>
    <row r="8" spans="1:4">
      <c r="A8" s="248"/>
      <c r="B8" s="248"/>
      <c r="C8" s="248"/>
      <c r="D8" s="248"/>
    </row>
    <row r="9" spans="1:4">
      <c r="A9" s="248"/>
      <c r="B9" s="248"/>
      <c r="C9" s="248"/>
      <c r="D9" s="248"/>
    </row>
    <row r="10" spans="1:4">
      <c r="A10" s="248"/>
      <c r="B10" s="248"/>
      <c r="C10" s="248"/>
      <c r="D10" s="248"/>
    </row>
    <row r="11" spans="1:4">
      <c r="A11" s="248"/>
      <c r="B11" s="248"/>
      <c r="C11" s="248"/>
      <c r="D11" s="248"/>
    </row>
  </sheetData>
  <mergeCells count="2">
    <mergeCell ref="A1:D1"/>
    <mergeCell ref="A2:D11"/>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VL14"/>
  <sheetViews>
    <sheetView showGridLines="0" showZeros="0" workbookViewId="0">
      <selection activeCell="H5" sqref="H5"/>
    </sheetView>
  </sheetViews>
  <sheetFormatPr defaultColWidth="9.125" defaultRowHeight="14.25"/>
  <cols>
    <col min="1" max="1" width="35.625" style="103" customWidth="1"/>
    <col min="2" max="2" width="15.625" style="103" customWidth="1"/>
    <col min="3" max="3" width="15.625" style="169"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200</v>
      </c>
      <c r="B1" s="99"/>
      <c r="C1" s="170"/>
    </row>
    <row r="2" spans="1:4" s="99" customFormat="1" ht="20.25">
      <c r="A2" s="232" t="s">
        <v>201</v>
      </c>
      <c r="B2" s="232"/>
      <c r="C2" s="234"/>
      <c r="D2" s="232"/>
    </row>
    <row r="3" spans="1:4" s="100" customFormat="1" ht="19.5" customHeight="1">
      <c r="A3" s="105"/>
      <c r="B3" s="105"/>
      <c r="C3" s="171"/>
      <c r="D3" s="106" t="s">
        <v>11</v>
      </c>
    </row>
    <row r="4" spans="1:4" s="100" customFormat="1" ht="50.1" customHeight="1">
      <c r="A4" s="107" t="s">
        <v>12</v>
      </c>
      <c r="B4" s="50" t="s">
        <v>13</v>
      </c>
      <c r="C4" s="158" t="s">
        <v>14</v>
      </c>
      <c r="D4" s="52" t="s">
        <v>15</v>
      </c>
    </row>
    <row r="5" spans="1:4" s="101" customFormat="1" ht="24.95" customHeight="1">
      <c r="A5" s="108" t="s">
        <v>43</v>
      </c>
      <c r="B5" s="159"/>
      <c r="C5" s="211">
        <v>147</v>
      </c>
      <c r="D5" s="160"/>
    </row>
    <row r="6" spans="1:4" s="101" customFormat="1" ht="24.95" customHeight="1">
      <c r="A6" s="110" t="s">
        <v>190</v>
      </c>
      <c r="B6" s="111"/>
      <c r="C6" s="212"/>
      <c r="D6" s="161"/>
    </row>
    <row r="7" spans="1:4" s="101" customFormat="1" ht="24.95" customHeight="1">
      <c r="A7" s="110" t="s">
        <v>191</v>
      </c>
      <c r="B7" s="162"/>
      <c r="C7" s="213"/>
      <c r="D7" s="161"/>
    </row>
    <row r="8" spans="1:4" s="101" customFormat="1" ht="24.95" customHeight="1">
      <c r="A8" s="110" t="s">
        <v>192</v>
      </c>
      <c r="B8" s="162"/>
      <c r="C8" s="213"/>
      <c r="D8" s="161"/>
    </row>
    <row r="9" spans="1:4" s="101" customFormat="1" ht="24.95" customHeight="1">
      <c r="A9" s="110" t="s">
        <v>193</v>
      </c>
      <c r="B9" s="162"/>
      <c r="C9" s="213">
        <v>147</v>
      </c>
      <c r="D9" s="161"/>
    </row>
    <row r="10" spans="1:4" s="101" customFormat="1" ht="24.95" customHeight="1">
      <c r="A10" s="110" t="s">
        <v>194</v>
      </c>
      <c r="B10" s="113"/>
      <c r="C10" s="213"/>
      <c r="D10" s="161"/>
    </row>
    <row r="11" spans="1:4" s="101" customFormat="1" ht="24.95" customHeight="1">
      <c r="A11" s="110" t="s">
        <v>195</v>
      </c>
      <c r="B11" s="163"/>
      <c r="C11" s="213"/>
      <c r="D11" s="161"/>
    </row>
    <row r="12" spans="1:4" s="102" customFormat="1" ht="24.95" customHeight="1">
      <c r="A12" s="110" t="s">
        <v>196</v>
      </c>
      <c r="B12" s="163"/>
      <c r="C12" s="213"/>
      <c r="D12" s="161"/>
    </row>
    <row r="13" spans="1:4" s="103" customFormat="1" ht="24.95" customHeight="1">
      <c r="A13" s="110" t="s">
        <v>197</v>
      </c>
      <c r="B13" s="163"/>
      <c r="C13" s="213"/>
      <c r="D13" s="161"/>
    </row>
    <row r="14" spans="1:4" ht="24.95" customHeight="1">
      <c r="A14" s="164" t="s">
        <v>198</v>
      </c>
      <c r="B14" s="165"/>
      <c r="C14" s="213"/>
      <c r="D14" s="154">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8"/>
  <sheetViews>
    <sheetView topLeftCell="A7" workbookViewId="0">
      <selection activeCell="E12" sqref="E12"/>
    </sheetView>
  </sheetViews>
  <sheetFormatPr defaultColWidth="9" defaultRowHeight="13.5"/>
  <cols>
    <col min="1" max="3" width="22" style="144" customWidth="1"/>
    <col min="4" max="4" width="23.125" style="144" customWidth="1"/>
    <col min="5" max="5" width="28.875" style="144" customWidth="1"/>
    <col min="6" max="16384" width="9" style="144"/>
  </cols>
  <sheetData>
    <row r="1" spans="1:4" ht="84.75" customHeight="1">
      <c r="A1" s="240" t="s">
        <v>386</v>
      </c>
      <c r="B1" s="241"/>
      <c r="C1" s="241"/>
      <c r="D1" s="241"/>
    </row>
    <row r="2" spans="1:4" ht="18" customHeight="1">
      <c r="A2" s="249" t="s">
        <v>387</v>
      </c>
      <c r="B2" s="250"/>
      <c r="C2" s="250"/>
      <c r="D2" s="250"/>
    </row>
    <row r="3" spans="1:4" ht="18" customHeight="1">
      <c r="A3" s="250"/>
      <c r="B3" s="250"/>
      <c r="C3" s="250"/>
      <c r="D3" s="250"/>
    </row>
    <row r="4" spans="1:4" ht="18" customHeight="1">
      <c r="A4" s="250"/>
      <c r="B4" s="250"/>
      <c r="C4" s="250"/>
      <c r="D4" s="250"/>
    </row>
    <row r="5" spans="1:4" ht="18" customHeight="1">
      <c r="A5" s="250"/>
      <c r="B5" s="250"/>
      <c r="C5" s="250"/>
      <c r="D5" s="250"/>
    </row>
    <row r="6" spans="1:4" ht="18" customHeight="1">
      <c r="A6" s="250"/>
      <c r="B6" s="250"/>
      <c r="C6" s="250"/>
      <c r="D6" s="250"/>
    </row>
    <row r="7" spans="1:4" ht="18" customHeight="1">
      <c r="A7" s="250"/>
      <c r="B7" s="250"/>
      <c r="C7" s="250"/>
      <c r="D7" s="250"/>
    </row>
    <row r="8" spans="1:4" ht="18" customHeight="1">
      <c r="A8" s="250"/>
      <c r="B8" s="250"/>
      <c r="C8" s="250"/>
      <c r="D8" s="250"/>
    </row>
    <row r="9" spans="1:4" ht="18" customHeight="1">
      <c r="A9" s="250"/>
      <c r="B9" s="250"/>
      <c r="C9" s="250"/>
      <c r="D9" s="250"/>
    </row>
    <row r="10" spans="1:4" ht="18" customHeight="1">
      <c r="A10" s="250"/>
      <c r="B10" s="250"/>
      <c r="C10" s="250"/>
      <c r="D10" s="250"/>
    </row>
    <row r="11" spans="1:4" ht="18" customHeight="1">
      <c r="A11" s="250"/>
      <c r="B11" s="250"/>
      <c r="C11" s="250"/>
      <c r="D11" s="250"/>
    </row>
    <row r="12" spans="1:4" ht="18" customHeight="1">
      <c r="A12" s="250"/>
      <c r="B12" s="250"/>
      <c r="C12" s="250"/>
      <c r="D12" s="250"/>
    </row>
    <row r="13" spans="1:4" ht="18" customHeight="1">
      <c r="A13" s="250"/>
      <c r="B13" s="250"/>
      <c r="C13" s="250"/>
      <c r="D13" s="250"/>
    </row>
    <row r="14" spans="1:4" ht="18" customHeight="1">
      <c r="A14" s="250"/>
      <c r="B14" s="250"/>
      <c r="C14" s="250"/>
      <c r="D14" s="250"/>
    </row>
    <row r="15" spans="1:4" ht="18" customHeight="1">
      <c r="A15" s="250"/>
      <c r="B15" s="250"/>
      <c r="C15" s="250"/>
      <c r="D15" s="250"/>
    </row>
    <row r="16" spans="1:4" ht="18" customHeight="1">
      <c r="A16" s="250"/>
      <c r="B16" s="250"/>
      <c r="C16" s="250"/>
      <c r="D16" s="250"/>
    </row>
    <row r="17" spans="1:4" ht="18" customHeight="1">
      <c r="A17" s="250"/>
      <c r="B17" s="250"/>
      <c r="C17" s="250"/>
      <c r="D17" s="250"/>
    </row>
    <row r="18" spans="1:4" ht="18" customHeight="1">
      <c r="A18" s="250"/>
      <c r="B18" s="250"/>
      <c r="C18" s="250"/>
      <c r="D18" s="250"/>
    </row>
  </sheetData>
  <mergeCells count="2">
    <mergeCell ref="A1:D1"/>
    <mergeCell ref="A2:D18"/>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9"/>
  <sheetViews>
    <sheetView showGridLines="0" showZeros="0" workbookViewId="0">
      <selection activeCell="A2" sqref="A2:D2"/>
    </sheetView>
  </sheetViews>
  <sheetFormatPr defaultColWidth="6.75" defaultRowHeight="11.25"/>
  <cols>
    <col min="1" max="1" width="35.625" style="63" customWidth="1"/>
    <col min="2" max="2" width="15.625" style="63" customWidth="1"/>
    <col min="3" max="3" width="15.625" style="156"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202</v>
      </c>
    </row>
    <row r="2" spans="1:49" ht="34.5" customHeight="1">
      <c r="A2" s="232" t="s">
        <v>388</v>
      </c>
      <c r="B2" s="232"/>
      <c r="C2" s="232"/>
      <c r="D2" s="23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7" t="s">
        <v>10</v>
      </c>
      <c r="D3" s="69" t="s">
        <v>11</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12</v>
      </c>
      <c r="B4" s="50" t="s">
        <v>13</v>
      </c>
      <c r="C4" s="158" t="s">
        <v>14</v>
      </c>
      <c r="D4" s="52" t="s">
        <v>15</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16</v>
      </c>
      <c r="B5" s="134"/>
      <c r="C5" s="150"/>
      <c r="D5" s="151"/>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203</v>
      </c>
      <c r="B6" s="152"/>
      <c r="C6" s="152"/>
      <c r="D6" s="153"/>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204</v>
      </c>
      <c r="B7" s="136"/>
      <c r="C7" s="152"/>
      <c r="D7" s="154"/>
    </row>
    <row r="8" spans="1:49" ht="24.95" customHeight="1">
      <c r="A8" s="91" t="s">
        <v>205</v>
      </c>
      <c r="B8" s="79"/>
      <c r="C8" s="155"/>
      <c r="D8" s="79"/>
    </row>
    <row r="9" spans="1:49" ht="24.95" customHeight="1">
      <c r="A9" s="91" t="s">
        <v>206</v>
      </c>
      <c r="B9" s="79"/>
      <c r="C9" s="155"/>
      <c r="D9" s="79"/>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9"/>
  <sheetViews>
    <sheetView showGridLines="0" showZeros="0" workbookViewId="0">
      <selection activeCell="A2" sqref="A2:D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207</v>
      </c>
    </row>
    <row r="2" spans="1:45" ht="31.5" customHeight="1">
      <c r="A2" s="238" t="s">
        <v>389</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12</v>
      </c>
      <c r="B4" s="49" t="s">
        <v>13</v>
      </c>
      <c r="C4" s="82" t="s">
        <v>14</v>
      </c>
      <c r="D4" s="83" t="s">
        <v>15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43</v>
      </c>
      <c r="B5" s="54"/>
      <c r="C5" s="54"/>
      <c r="D5" s="55"/>
    </row>
    <row r="6" spans="1:45" s="4" customFormat="1" ht="24.95" customHeight="1">
      <c r="A6" s="86" t="s">
        <v>208</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209</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210</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211</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10"/>
  <sheetViews>
    <sheetView showGridLines="0" showZeros="0" workbookViewId="0">
      <selection activeCell="A2" sqref="A2:D2"/>
    </sheetView>
  </sheetViews>
  <sheetFormatPr defaultColWidth="6.75" defaultRowHeight="11.25"/>
  <cols>
    <col min="1" max="1" width="35.625" style="43" customWidth="1"/>
    <col min="2" max="2" width="15.625" style="43" customWidth="1"/>
    <col min="3" max="3" width="15.625" style="147"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212</v>
      </c>
    </row>
    <row r="2" spans="1:49" ht="26.25" customHeight="1">
      <c r="A2" s="238" t="s">
        <v>390</v>
      </c>
      <c r="B2" s="238"/>
      <c r="C2" s="238"/>
      <c r="D2" s="238"/>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3"/>
      <c r="C3" s="148" t="s">
        <v>10</v>
      </c>
      <c r="D3" s="88" t="s">
        <v>11</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12</v>
      </c>
      <c r="B4" s="49" t="s">
        <v>13</v>
      </c>
      <c r="C4" s="149" t="s">
        <v>14</v>
      </c>
      <c r="D4" s="83" t="s">
        <v>15</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16</v>
      </c>
      <c r="B5" s="134"/>
      <c r="C5" s="150"/>
      <c r="D5" s="151"/>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203</v>
      </c>
      <c r="B6" s="152"/>
      <c r="C6" s="152"/>
      <c r="D6" s="153"/>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204</v>
      </c>
      <c r="B7" s="136"/>
      <c r="C7" s="152"/>
      <c r="D7" s="154"/>
    </row>
    <row r="8" spans="1:49" s="63" customFormat="1" ht="24.95" customHeight="1">
      <c r="A8" s="91" t="s">
        <v>205</v>
      </c>
      <c r="B8" s="79"/>
      <c r="C8" s="155"/>
      <c r="D8" s="79"/>
    </row>
    <row r="9" spans="1:49" s="63" customFormat="1" ht="24.95" customHeight="1">
      <c r="A9" s="91" t="s">
        <v>206</v>
      </c>
      <c r="B9" s="79"/>
      <c r="C9" s="155"/>
      <c r="D9" s="79"/>
    </row>
    <row r="10" spans="1:49" ht="38.25" customHeight="1">
      <c r="A10" s="251"/>
      <c r="B10" s="251"/>
      <c r="C10" s="252"/>
      <c r="D10" s="251"/>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66"/>
  <sheetViews>
    <sheetView view="pageBreakPreview" zoomScaleNormal="100" workbookViewId="0">
      <selection activeCell="B11" sqref="B11"/>
    </sheetView>
  </sheetViews>
  <sheetFormatPr defaultColWidth="9" defaultRowHeight="13.5"/>
  <cols>
    <col min="2" max="2" width="74.875" customWidth="1"/>
  </cols>
  <sheetData>
    <row r="1" spans="2:2" ht="33.950000000000003" customHeight="1">
      <c r="B1" s="203" t="s">
        <v>1</v>
      </c>
    </row>
    <row r="2" spans="2:2" ht="20.100000000000001" customHeight="1">
      <c r="B2" s="204" t="s">
        <v>2</v>
      </c>
    </row>
    <row r="3" spans="2:2" s="202" customFormat="1" ht="20.100000000000001" customHeight="1">
      <c r="B3" s="205" t="s">
        <v>3</v>
      </c>
    </row>
    <row r="4" spans="2:2" s="202" customFormat="1" ht="20.100000000000001" customHeight="1">
      <c r="B4" s="206" t="s">
        <v>428</v>
      </c>
    </row>
    <row r="5" spans="2:2" s="202" customFormat="1" ht="20.100000000000001" customHeight="1">
      <c r="B5" s="206" t="s">
        <v>429</v>
      </c>
    </row>
    <row r="6" spans="2:2" s="202" customFormat="1" ht="20.100000000000001" customHeight="1">
      <c r="B6" s="206" t="s">
        <v>446</v>
      </c>
    </row>
    <row r="7" spans="2:2" s="202" customFormat="1" ht="20.100000000000001" customHeight="1">
      <c r="B7" s="206" t="s">
        <v>447</v>
      </c>
    </row>
    <row r="8" spans="2:2" s="202" customFormat="1" ht="20.100000000000001" customHeight="1">
      <c r="B8" s="206" t="s">
        <v>448</v>
      </c>
    </row>
    <row r="9" spans="2:2" s="202" customFormat="1" ht="20.100000000000001" customHeight="1">
      <c r="B9" s="206" t="s">
        <v>449</v>
      </c>
    </row>
    <row r="10" spans="2:2" s="202" customFormat="1" ht="20.100000000000001" customHeight="1">
      <c r="B10" s="206" t="s">
        <v>450</v>
      </c>
    </row>
    <row r="11" spans="2:2" s="202" customFormat="1" ht="20.100000000000001" customHeight="1">
      <c r="B11" s="206" t="s">
        <v>451</v>
      </c>
    </row>
    <row r="12" spans="2:2" s="202" customFormat="1" ht="20.100000000000001" customHeight="1">
      <c r="B12" s="205" t="s">
        <v>4</v>
      </c>
    </row>
    <row r="13" spans="2:2" s="202" customFormat="1" ht="20.100000000000001" customHeight="1">
      <c r="B13" s="206" t="s">
        <v>430</v>
      </c>
    </row>
    <row r="14" spans="2:2" s="202" customFormat="1" ht="20.100000000000001" customHeight="1">
      <c r="B14" s="206" t="s">
        <v>431</v>
      </c>
    </row>
    <row r="15" spans="2:2" s="202" customFormat="1" ht="20.100000000000001" customHeight="1">
      <c r="B15" s="206" t="s">
        <v>452</v>
      </c>
    </row>
    <row r="16" spans="2:2" s="202" customFormat="1" ht="20.100000000000001" customHeight="1">
      <c r="B16" s="206" t="s">
        <v>453</v>
      </c>
    </row>
    <row r="17" spans="2:2" s="202" customFormat="1" ht="20.100000000000001" customHeight="1">
      <c r="B17" s="206" t="s">
        <v>454</v>
      </c>
    </row>
    <row r="18" spans="2:2" s="202" customFormat="1" ht="20.100000000000001" customHeight="1">
      <c r="B18" s="206" t="s">
        <v>455</v>
      </c>
    </row>
    <row r="19" spans="2:2" s="202" customFormat="1" ht="20.100000000000001" customHeight="1">
      <c r="B19" s="205" t="s">
        <v>5</v>
      </c>
    </row>
    <row r="20" spans="2:2" s="202" customFormat="1" ht="20.100000000000001" customHeight="1">
      <c r="B20" s="206" t="s">
        <v>432</v>
      </c>
    </row>
    <row r="21" spans="2:2" s="202" customFormat="1" ht="20.100000000000001" customHeight="1">
      <c r="B21" s="206" t="s">
        <v>433</v>
      </c>
    </row>
    <row r="22" spans="2:2" s="202" customFormat="1" ht="20.100000000000001" customHeight="1">
      <c r="B22" s="206" t="s">
        <v>456</v>
      </c>
    </row>
    <row r="23" spans="2:2" s="202" customFormat="1" ht="20.100000000000001" customHeight="1">
      <c r="B23" s="206" t="s">
        <v>457</v>
      </c>
    </row>
    <row r="24" spans="2:2" s="202" customFormat="1" ht="20.100000000000001" customHeight="1">
      <c r="B24" s="206" t="s">
        <v>458</v>
      </c>
    </row>
    <row r="25" spans="2:2" s="202" customFormat="1" ht="20.100000000000001" customHeight="1">
      <c r="B25" s="206" t="s">
        <v>459</v>
      </c>
    </row>
    <row r="26" spans="2:2" s="202" customFormat="1" ht="20.100000000000001" customHeight="1">
      <c r="B26" s="205" t="s">
        <v>6</v>
      </c>
    </row>
    <row r="27" spans="2:2" s="202" customFormat="1" ht="20.100000000000001" customHeight="1">
      <c r="B27" s="206" t="s">
        <v>434</v>
      </c>
    </row>
    <row r="28" spans="2:2" s="202" customFormat="1" ht="20.100000000000001" customHeight="1">
      <c r="B28" s="206" t="s">
        <v>435</v>
      </c>
    </row>
    <row r="29" spans="2:2" s="202" customFormat="1" ht="20.100000000000001" customHeight="1">
      <c r="B29" s="206" t="s">
        <v>436</v>
      </c>
    </row>
    <row r="30" spans="2:2" s="202" customFormat="1" ht="14.1" customHeight="1">
      <c r="B30" s="206"/>
    </row>
    <row r="31" spans="2:2" ht="20.100000000000001" customHeight="1">
      <c r="B31" s="204" t="s">
        <v>7</v>
      </c>
    </row>
    <row r="32" spans="2:2" ht="20.100000000000001" customHeight="1">
      <c r="B32" s="205" t="s">
        <v>3</v>
      </c>
    </row>
    <row r="33" spans="2:2" ht="20.100000000000001" customHeight="1">
      <c r="B33" s="206" t="s">
        <v>437</v>
      </c>
    </row>
    <row r="34" spans="2:2" ht="20.100000000000001" customHeight="1">
      <c r="B34" s="206" t="s">
        <v>438</v>
      </c>
    </row>
    <row r="35" spans="2:2" ht="20.100000000000001" customHeight="1">
      <c r="B35" s="206" t="s">
        <v>460</v>
      </c>
    </row>
    <row r="36" spans="2:2" ht="20.100000000000001" customHeight="1">
      <c r="B36" s="206" t="s">
        <v>461</v>
      </c>
    </row>
    <row r="37" spans="2:2" ht="20.100000000000001" customHeight="1">
      <c r="B37" s="206" t="s">
        <v>462</v>
      </c>
    </row>
    <row r="38" spans="2:2" ht="20.100000000000001" customHeight="1">
      <c r="B38" s="206" t="s">
        <v>463</v>
      </c>
    </row>
    <row r="39" spans="2:2" ht="20.100000000000001" customHeight="1">
      <c r="B39" s="206" t="s">
        <v>464</v>
      </c>
    </row>
    <row r="40" spans="2:2" ht="20.100000000000001" customHeight="1">
      <c r="B40" s="206" t="s">
        <v>465</v>
      </c>
    </row>
    <row r="41" spans="2:2" ht="20.100000000000001" customHeight="1">
      <c r="B41" s="205" t="s">
        <v>4</v>
      </c>
    </row>
    <row r="42" spans="2:2" ht="20.100000000000001" customHeight="1">
      <c r="B42" s="206" t="s">
        <v>439</v>
      </c>
    </row>
    <row r="43" spans="2:2" ht="20.100000000000001" customHeight="1">
      <c r="B43" s="206" t="s">
        <v>440</v>
      </c>
    </row>
    <row r="44" spans="2:2" ht="20.100000000000001" customHeight="1">
      <c r="B44" s="206" t="s">
        <v>466</v>
      </c>
    </row>
    <row r="45" spans="2:2" ht="20.100000000000001" customHeight="1">
      <c r="B45" s="206" t="s">
        <v>467</v>
      </c>
    </row>
    <row r="46" spans="2:2" ht="20.100000000000001" customHeight="1">
      <c r="B46" s="206" t="s">
        <v>468</v>
      </c>
    </row>
    <row r="47" spans="2:2" ht="20.100000000000001" customHeight="1">
      <c r="B47" s="206" t="s">
        <v>469</v>
      </c>
    </row>
    <row r="48" spans="2:2" ht="20.100000000000001" customHeight="1">
      <c r="B48" s="205" t="s">
        <v>5</v>
      </c>
    </row>
    <row r="49" spans="2:2" ht="20.100000000000001" customHeight="1">
      <c r="B49" s="206" t="s">
        <v>441</v>
      </c>
    </row>
    <row r="50" spans="2:2" ht="20.100000000000001" customHeight="1">
      <c r="B50" s="206" t="s">
        <v>442</v>
      </c>
    </row>
    <row r="51" spans="2:2" ht="20.100000000000001" customHeight="1">
      <c r="B51" s="206" t="s">
        <v>470</v>
      </c>
    </row>
    <row r="52" spans="2:2" ht="20.100000000000001" customHeight="1">
      <c r="B52" s="206" t="s">
        <v>471</v>
      </c>
    </row>
    <row r="53" spans="2:2" ht="20.100000000000001" customHeight="1">
      <c r="B53" s="206" t="s">
        <v>472</v>
      </c>
    </row>
    <row r="54" spans="2:2" ht="20.100000000000001" customHeight="1">
      <c r="B54" s="206" t="s">
        <v>473</v>
      </c>
    </row>
    <row r="55" spans="2:2" ht="20.100000000000001" customHeight="1">
      <c r="B55" s="205" t="s">
        <v>6</v>
      </c>
    </row>
    <row r="56" spans="2:2" ht="20.100000000000001" customHeight="1">
      <c r="B56" s="206" t="s">
        <v>443</v>
      </c>
    </row>
    <row r="57" spans="2:2" ht="20.100000000000001" customHeight="1">
      <c r="B57" s="206" t="s">
        <v>444</v>
      </c>
    </row>
    <row r="58" spans="2:2" ht="20.100000000000001" customHeight="1">
      <c r="B58" s="206" t="s">
        <v>445</v>
      </c>
    </row>
    <row r="59" spans="2:2" ht="12.95" customHeight="1"/>
    <row r="60" spans="2:2" ht="20.100000000000001" customHeight="1">
      <c r="B60" s="204" t="s">
        <v>8</v>
      </c>
    </row>
    <row r="61" spans="2:2" ht="20.100000000000001" customHeight="1">
      <c r="B61" s="207" t="s">
        <v>474</v>
      </c>
    </row>
    <row r="62" spans="2:2" ht="20.100000000000001" customHeight="1">
      <c r="B62" s="207" t="s">
        <v>475</v>
      </c>
    </row>
    <row r="63" spans="2:2" ht="20.100000000000001" customHeight="1">
      <c r="B63" s="207" t="s">
        <v>476</v>
      </c>
    </row>
    <row r="64" spans="2:2" ht="20.100000000000001" customHeight="1">
      <c r="B64" s="207" t="s">
        <v>477</v>
      </c>
    </row>
    <row r="65" spans="2:2" ht="20.100000000000001" customHeight="1">
      <c r="B65" s="207" t="s">
        <v>478</v>
      </c>
    </row>
    <row r="66" spans="2:2" ht="20.100000000000001" customHeight="1">
      <c r="B66" s="207"/>
    </row>
  </sheetData>
  <phoneticPr fontId="49"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4"/>
  <sheetViews>
    <sheetView view="pageBreakPreview" zoomScaleNormal="100" workbookViewId="0">
      <selection activeCell="B6" sqref="B6"/>
    </sheetView>
  </sheetViews>
  <sheetFormatPr defaultColWidth="9" defaultRowHeight="13.5"/>
  <cols>
    <col min="1" max="3" width="22.125" style="144" customWidth="1"/>
    <col min="4" max="4" width="7.5" style="144" customWidth="1"/>
    <col min="5" max="5" width="28.875" style="144" customWidth="1"/>
    <col min="6" max="16384" width="9" style="144"/>
  </cols>
  <sheetData>
    <row r="1" spans="1:4" ht="72.75" customHeight="1">
      <c r="A1" s="240" t="s">
        <v>391</v>
      </c>
      <c r="B1" s="241"/>
      <c r="C1" s="241"/>
      <c r="D1" s="241"/>
    </row>
    <row r="2" spans="1:4" ht="21" customHeight="1">
      <c r="A2" s="247" t="s">
        <v>213</v>
      </c>
      <c r="B2" s="248"/>
      <c r="C2" s="248"/>
      <c r="D2" s="248"/>
    </row>
    <row r="3" spans="1:4" ht="21" customHeight="1">
      <c r="A3" s="248"/>
      <c r="B3" s="248"/>
      <c r="C3" s="248"/>
      <c r="D3" s="248"/>
    </row>
    <row r="4" spans="1:4" ht="21" customHeight="1">
      <c r="A4" s="248"/>
      <c r="B4" s="248"/>
      <c r="C4" s="248"/>
      <c r="D4" s="248"/>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9"/>
  <sheetViews>
    <sheetView showGridLines="0" showZeros="0" workbookViewId="0">
      <selection activeCell="E5" sqref="E5"/>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214</v>
      </c>
    </row>
    <row r="2" spans="1:45" ht="30.75" customHeight="1">
      <c r="A2" s="238" t="s">
        <v>392</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12</v>
      </c>
      <c r="B4" s="49" t="s">
        <v>13</v>
      </c>
      <c r="C4" s="82" t="s">
        <v>14</v>
      </c>
      <c r="D4" s="83" t="s">
        <v>15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215</v>
      </c>
      <c r="B5" s="54"/>
      <c r="C5" s="54"/>
      <c r="D5" s="55"/>
    </row>
    <row r="6" spans="1:45" s="4" customFormat="1" ht="24.95" customHeight="1">
      <c r="A6" s="86" t="s">
        <v>208</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209</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210</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211</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4"/>
  <sheetViews>
    <sheetView view="pageBreakPreview" zoomScaleNormal="100" workbookViewId="0">
      <selection sqref="A1:D1"/>
    </sheetView>
  </sheetViews>
  <sheetFormatPr defaultColWidth="9" defaultRowHeight="13.5"/>
  <cols>
    <col min="1" max="3" width="22.125" style="144" customWidth="1"/>
    <col min="4" max="4" width="16.75" style="144" customWidth="1"/>
    <col min="5" max="5" width="28.875" style="144" customWidth="1"/>
    <col min="6" max="16384" width="9" style="144"/>
  </cols>
  <sheetData>
    <row r="1" spans="1:4" ht="77.25" customHeight="1">
      <c r="A1" s="240" t="s">
        <v>393</v>
      </c>
      <c r="B1" s="241"/>
      <c r="C1" s="241"/>
      <c r="D1" s="241"/>
    </row>
    <row r="2" spans="1:4">
      <c r="A2" s="247" t="s">
        <v>216</v>
      </c>
      <c r="B2" s="248"/>
      <c r="C2" s="248"/>
      <c r="D2" s="248"/>
    </row>
    <row r="3" spans="1:4">
      <c r="A3" s="248"/>
      <c r="B3" s="248"/>
      <c r="C3" s="248"/>
      <c r="D3" s="248"/>
    </row>
    <row r="4" spans="1:4">
      <c r="A4" s="248"/>
      <c r="B4" s="248"/>
      <c r="C4" s="248"/>
      <c r="D4" s="248"/>
    </row>
  </sheetData>
  <mergeCells count="2">
    <mergeCell ref="A1:D1"/>
    <mergeCell ref="A2:D4"/>
  </mergeCells>
  <phoneticPr fontId="49"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38"/>
  <sheetViews>
    <sheetView showGridLines="0" showZeros="0" workbookViewId="0">
      <selection activeCell="A2" sqref="A2:D2"/>
    </sheetView>
  </sheetViews>
  <sheetFormatPr defaultColWidth="6.75" defaultRowHeight="11.25"/>
  <cols>
    <col min="1" max="1" width="38.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217</v>
      </c>
    </row>
    <row r="2" spans="1:49" ht="30" customHeight="1">
      <c r="A2" s="232" t="s">
        <v>379</v>
      </c>
      <c r="B2" s="232"/>
      <c r="C2" s="232"/>
      <c r="D2" s="23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10</v>
      </c>
      <c r="D3" s="69" t="s">
        <v>11</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41.1" customHeight="1">
      <c r="A4" s="50" t="s">
        <v>12</v>
      </c>
      <c r="B4" s="50" t="s">
        <v>13</v>
      </c>
      <c r="C4" s="51" t="s">
        <v>14</v>
      </c>
      <c r="D4" s="52" t="s">
        <v>15</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218</v>
      </c>
      <c r="B5" s="140"/>
      <c r="C5" s="140"/>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219</v>
      </c>
      <c r="B6" s="141"/>
      <c r="C6" s="141"/>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220</v>
      </c>
      <c r="B7" s="141"/>
      <c r="C7" s="141"/>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221</v>
      </c>
      <c r="B8" s="141"/>
      <c r="C8" s="141"/>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222</v>
      </c>
      <c r="B9" s="140"/>
      <c r="C9" s="140"/>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ht="18" customHeight="1">
      <c r="A10" s="73" t="s">
        <v>219</v>
      </c>
      <c r="B10" s="141"/>
      <c r="C10" s="141"/>
      <c r="D10" s="79"/>
    </row>
    <row r="11" spans="1:49" ht="18" customHeight="1">
      <c r="A11" s="73" t="s">
        <v>220</v>
      </c>
      <c r="B11" s="141"/>
      <c r="C11" s="141"/>
      <c r="D11" s="79"/>
    </row>
    <row r="12" spans="1:49" ht="18" customHeight="1">
      <c r="A12" s="73" t="s">
        <v>221</v>
      </c>
      <c r="B12" s="141"/>
      <c r="C12" s="141"/>
      <c r="D12" s="79"/>
    </row>
    <row r="13" spans="1:49" ht="18" customHeight="1">
      <c r="A13" s="53" t="s">
        <v>223</v>
      </c>
      <c r="B13" s="140"/>
      <c r="C13" s="140"/>
      <c r="D13" s="79"/>
    </row>
    <row r="14" spans="1:49" ht="18" customHeight="1">
      <c r="A14" s="73" t="s">
        <v>219</v>
      </c>
      <c r="B14" s="141"/>
      <c r="C14" s="141"/>
      <c r="D14" s="79"/>
    </row>
    <row r="15" spans="1:49" ht="18" customHeight="1">
      <c r="A15" s="73" t="s">
        <v>220</v>
      </c>
      <c r="B15" s="141"/>
      <c r="C15" s="141"/>
      <c r="D15" s="79"/>
    </row>
    <row r="16" spans="1:49" ht="18" customHeight="1">
      <c r="A16" s="73" t="s">
        <v>221</v>
      </c>
      <c r="B16" s="141"/>
      <c r="C16" s="141"/>
      <c r="D16" s="79"/>
    </row>
    <row r="17" spans="1:4" ht="18" customHeight="1">
      <c r="A17" s="53" t="s">
        <v>224</v>
      </c>
      <c r="B17" s="140"/>
      <c r="C17" s="140"/>
      <c r="D17" s="79"/>
    </row>
    <row r="18" spans="1:4" ht="18" customHeight="1">
      <c r="A18" s="73" t="s">
        <v>219</v>
      </c>
      <c r="B18" s="141"/>
      <c r="C18" s="141"/>
      <c r="D18" s="79"/>
    </row>
    <row r="19" spans="1:4" ht="18" customHeight="1">
      <c r="A19" s="73" t="s">
        <v>220</v>
      </c>
      <c r="B19" s="141"/>
      <c r="C19" s="141"/>
      <c r="D19" s="79"/>
    </row>
    <row r="20" spans="1:4" ht="18" customHeight="1">
      <c r="A20" s="73" t="s">
        <v>221</v>
      </c>
      <c r="B20" s="141"/>
      <c r="C20" s="141"/>
      <c r="D20" s="79"/>
    </row>
    <row r="21" spans="1:4" ht="18" customHeight="1">
      <c r="A21" s="53" t="s">
        <v>225</v>
      </c>
      <c r="B21" s="140"/>
      <c r="C21" s="140"/>
      <c r="D21" s="79"/>
    </row>
    <row r="22" spans="1:4" ht="18" customHeight="1">
      <c r="A22" s="73" t="s">
        <v>219</v>
      </c>
      <c r="B22" s="141"/>
      <c r="C22" s="141"/>
      <c r="D22" s="79"/>
    </row>
    <row r="23" spans="1:4" ht="18" customHeight="1">
      <c r="A23" s="73" t="s">
        <v>220</v>
      </c>
      <c r="B23" s="141"/>
      <c r="C23" s="141"/>
      <c r="D23" s="79"/>
    </row>
    <row r="24" spans="1:4" ht="18" customHeight="1">
      <c r="A24" s="73" t="s">
        <v>221</v>
      </c>
      <c r="B24" s="141"/>
      <c r="C24" s="141"/>
      <c r="D24" s="79"/>
    </row>
    <row r="25" spans="1:4" ht="18" customHeight="1">
      <c r="A25" s="53" t="s">
        <v>226</v>
      </c>
      <c r="B25" s="140"/>
      <c r="C25" s="140"/>
      <c r="D25" s="79"/>
    </row>
    <row r="26" spans="1:4" ht="18" customHeight="1">
      <c r="A26" s="73" t="s">
        <v>219</v>
      </c>
      <c r="B26" s="141"/>
      <c r="C26" s="141"/>
      <c r="D26" s="79"/>
    </row>
    <row r="27" spans="1:4" ht="18" customHeight="1">
      <c r="A27" s="73" t="s">
        <v>220</v>
      </c>
      <c r="B27" s="141"/>
      <c r="C27" s="141"/>
      <c r="D27" s="79"/>
    </row>
    <row r="28" spans="1:4" ht="18" customHeight="1">
      <c r="A28" s="73" t="s">
        <v>221</v>
      </c>
      <c r="B28" s="141"/>
      <c r="C28" s="141"/>
      <c r="D28" s="79"/>
    </row>
    <row r="29" spans="1:4" ht="18" customHeight="1">
      <c r="A29" s="53" t="s">
        <v>227</v>
      </c>
      <c r="B29" s="140"/>
      <c r="C29" s="140"/>
      <c r="D29" s="79"/>
    </row>
    <row r="30" spans="1:4" ht="18" customHeight="1">
      <c r="A30" s="73" t="s">
        <v>219</v>
      </c>
      <c r="B30" s="141"/>
      <c r="C30" s="141"/>
      <c r="D30" s="79"/>
    </row>
    <row r="31" spans="1:4" ht="18" customHeight="1">
      <c r="A31" s="73" t="s">
        <v>220</v>
      </c>
      <c r="B31" s="141"/>
      <c r="C31" s="141"/>
      <c r="D31" s="79"/>
    </row>
    <row r="32" spans="1:4" ht="18" customHeight="1">
      <c r="A32" s="73" t="s">
        <v>221</v>
      </c>
      <c r="B32" s="141"/>
      <c r="C32" s="141"/>
      <c r="D32" s="79"/>
    </row>
    <row r="33" spans="1:4" ht="18" customHeight="1">
      <c r="A33" s="56"/>
      <c r="B33" s="142"/>
      <c r="C33" s="142"/>
      <c r="D33" s="79"/>
    </row>
    <row r="34" spans="1:4" ht="18" customHeight="1">
      <c r="A34" s="58" t="s">
        <v>228</v>
      </c>
      <c r="B34" s="140"/>
      <c r="C34" s="140"/>
      <c r="D34" s="79"/>
    </row>
    <row r="35" spans="1:4" ht="18" customHeight="1">
      <c r="A35" s="73" t="s">
        <v>219</v>
      </c>
      <c r="B35" s="141"/>
      <c r="C35" s="141"/>
      <c r="D35" s="79"/>
    </row>
    <row r="36" spans="1:4" ht="18" customHeight="1">
      <c r="A36" s="73" t="s">
        <v>220</v>
      </c>
      <c r="B36" s="141"/>
      <c r="C36" s="141"/>
      <c r="D36" s="79"/>
    </row>
    <row r="37" spans="1:4" ht="18" customHeight="1">
      <c r="A37" s="73" t="s">
        <v>221</v>
      </c>
      <c r="B37" s="141"/>
      <c r="C37" s="141"/>
      <c r="D37" s="79"/>
    </row>
    <row r="38" spans="1:4" ht="18" customHeight="1">
      <c r="A38" s="143" t="s">
        <v>229</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22"/>
  <sheetViews>
    <sheetView showGridLines="0" showZeros="0" workbookViewId="0">
      <selection activeCell="E15" sqref="E15"/>
    </sheetView>
  </sheetViews>
  <sheetFormatPr defaultColWidth="6.75" defaultRowHeight="11.25"/>
  <cols>
    <col min="1" max="1" width="38.125" style="43" customWidth="1"/>
    <col min="2" max="4" width="15.625" style="43" customWidth="1"/>
    <col min="5" max="45" width="9" style="43" customWidth="1"/>
    <col min="46" max="16384" width="6.75" style="43"/>
  </cols>
  <sheetData>
    <row r="1" spans="1:45" ht="19.5" customHeight="1">
      <c r="A1" s="4" t="s">
        <v>230</v>
      </c>
    </row>
    <row r="2" spans="1:45" ht="27" customHeight="1">
      <c r="A2" s="238" t="s">
        <v>380</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1.1" customHeight="1">
      <c r="A4" s="49" t="s">
        <v>12</v>
      </c>
      <c r="B4" s="49" t="s">
        <v>13</v>
      </c>
      <c r="C4" s="82" t="s">
        <v>14</v>
      </c>
      <c r="D4" s="83" t="s">
        <v>15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53" t="s">
        <v>231</v>
      </c>
      <c r="B5" s="54"/>
      <c r="C5" s="54"/>
      <c r="D5" s="55"/>
    </row>
    <row r="6" spans="1:45" s="4" customFormat="1" ht="24.95" customHeight="1">
      <c r="A6" s="56" t="s">
        <v>232</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53" t="s">
        <v>233</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56" t="s">
        <v>232</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53" t="s">
        <v>234</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ht="24.95" customHeight="1">
      <c r="A10" s="56" t="s">
        <v>232</v>
      </c>
      <c r="B10" s="57"/>
      <c r="C10" s="57"/>
      <c r="D10" s="57"/>
    </row>
    <row r="11" spans="1:45" ht="24.95" customHeight="1">
      <c r="A11" s="53" t="s">
        <v>235</v>
      </c>
      <c r="B11" s="57"/>
      <c r="C11" s="57"/>
      <c r="D11" s="57"/>
    </row>
    <row r="12" spans="1:45" ht="24.95" customHeight="1">
      <c r="A12" s="56" t="s">
        <v>236</v>
      </c>
      <c r="B12" s="57"/>
      <c r="C12" s="57"/>
      <c r="D12" s="57"/>
    </row>
    <row r="13" spans="1:45" ht="24.95" customHeight="1">
      <c r="A13" s="53" t="s">
        <v>237</v>
      </c>
      <c r="B13" s="57"/>
      <c r="C13" s="57"/>
      <c r="D13" s="57"/>
    </row>
    <row r="14" spans="1:45" ht="24.95" customHeight="1">
      <c r="A14" s="56" t="s">
        <v>236</v>
      </c>
      <c r="B14" s="57"/>
      <c r="C14" s="57"/>
      <c r="D14" s="57"/>
    </row>
    <row r="15" spans="1:45" ht="24.95" customHeight="1">
      <c r="A15" s="53" t="s">
        <v>238</v>
      </c>
      <c r="B15" s="57"/>
      <c r="C15" s="57"/>
      <c r="D15" s="57"/>
    </row>
    <row r="16" spans="1:45" ht="24.95" customHeight="1">
      <c r="A16" s="56" t="s">
        <v>239</v>
      </c>
      <c r="B16" s="57"/>
      <c r="C16" s="57"/>
      <c r="D16" s="57"/>
    </row>
    <row r="17" spans="1:4" ht="24.95" customHeight="1">
      <c r="A17" s="53" t="s">
        <v>240</v>
      </c>
      <c r="B17" s="57"/>
      <c r="C17" s="57"/>
      <c r="D17" s="57"/>
    </row>
    <row r="18" spans="1:4" ht="24.95" customHeight="1">
      <c r="A18" s="56" t="s">
        <v>241</v>
      </c>
      <c r="B18" s="57"/>
      <c r="C18" s="57"/>
      <c r="D18" s="57"/>
    </row>
    <row r="19" spans="1:4" ht="24.95" customHeight="1">
      <c r="A19" s="56"/>
      <c r="B19" s="57"/>
      <c r="C19" s="57"/>
      <c r="D19" s="57"/>
    </row>
    <row r="20" spans="1:4" ht="24.95" customHeight="1">
      <c r="A20" s="58" t="s">
        <v>242</v>
      </c>
      <c r="B20" s="57"/>
      <c r="C20" s="57"/>
      <c r="D20" s="57"/>
    </row>
    <row r="21" spans="1:4" ht="24.95" customHeight="1">
      <c r="A21" s="59" t="s">
        <v>243</v>
      </c>
      <c r="B21" s="57"/>
      <c r="C21" s="57"/>
      <c r="D21" s="57"/>
    </row>
    <row r="22" spans="1:4" ht="21" customHeight="1">
      <c r="A22" s="139" t="s">
        <v>244</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4"/>
  <sheetViews>
    <sheetView view="pageBreakPreview" zoomScaleNormal="100" workbookViewId="0">
      <selection activeCell="E13" sqref="E13"/>
    </sheetView>
  </sheetViews>
  <sheetFormatPr defaultColWidth="9" defaultRowHeight="13.5"/>
  <cols>
    <col min="1" max="3" width="23.625" style="40" customWidth="1"/>
    <col min="4" max="4" width="17.75" style="40" customWidth="1"/>
    <col min="5" max="5" width="28.875" style="40" customWidth="1"/>
    <col min="6" max="16384" width="9" style="40"/>
  </cols>
  <sheetData>
    <row r="1" spans="1:4" ht="84.75" customHeight="1">
      <c r="A1" s="253" t="s">
        <v>381</v>
      </c>
      <c r="B1" s="254"/>
      <c r="C1" s="254"/>
      <c r="D1" s="254"/>
    </row>
    <row r="2" spans="1:4">
      <c r="A2" s="255" t="s">
        <v>394</v>
      </c>
      <c r="B2" s="256"/>
      <c r="C2" s="256"/>
      <c r="D2" s="256"/>
    </row>
    <row r="3" spans="1:4">
      <c r="A3" s="256"/>
      <c r="B3" s="256"/>
      <c r="C3" s="256"/>
      <c r="D3" s="256"/>
    </row>
    <row r="4" spans="1:4">
      <c r="A4" s="256"/>
      <c r="B4" s="256"/>
      <c r="C4" s="256"/>
      <c r="D4" s="256"/>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30"/>
  <sheetViews>
    <sheetView showGridLines="0" showZeros="0" view="pageBreakPreview" zoomScaleNormal="100" workbookViewId="0">
      <selection activeCell="D5" sqref="D5:D12"/>
    </sheetView>
  </sheetViews>
  <sheetFormatPr defaultColWidth="6.75" defaultRowHeight="11.25"/>
  <cols>
    <col min="1" max="1" width="35.625" style="63" customWidth="1"/>
    <col min="2" max="2" width="15.625" style="63" customWidth="1"/>
    <col min="3" max="3" width="15.625" style="156" customWidth="1"/>
    <col min="4" max="4" width="15.625" style="63" customWidth="1"/>
    <col min="5" max="7" width="9" style="63" customWidth="1"/>
    <col min="8" max="8" width="6.25" style="63" customWidth="1"/>
    <col min="9" max="45" width="9" style="63" customWidth="1"/>
    <col min="46" max="16384" width="6.75" style="63"/>
  </cols>
  <sheetData>
    <row r="1" spans="1:45" ht="19.5" customHeight="1">
      <c r="A1" s="4" t="s">
        <v>245</v>
      </c>
    </row>
    <row r="2" spans="1:45" ht="27.95" customHeight="1">
      <c r="A2" s="232" t="s">
        <v>382</v>
      </c>
      <c r="B2" s="232"/>
      <c r="C2" s="234"/>
      <c r="D2" s="23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row>
    <row r="3" spans="1:45" ht="19.5" customHeight="1">
      <c r="A3" s="66"/>
      <c r="B3" s="67"/>
      <c r="C3" s="157" t="s">
        <v>10</v>
      </c>
      <c r="D3" s="69" t="s">
        <v>11</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row>
    <row r="4" spans="1:45" s="60" customFormat="1" ht="50.1" customHeight="1">
      <c r="A4" s="50" t="s">
        <v>12</v>
      </c>
      <c r="B4" s="50" t="s">
        <v>14</v>
      </c>
      <c r="C4" s="158" t="s">
        <v>246</v>
      </c>
      <c r="D4" s="52" t="s">
        <v>247</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81"/>
    </row>
    <row r="5" spans="1:45" s="60" customFormat="1" ht="24.95" customHeight="1">
      <c r="A5" s="50" t="s">
        <v>16</v>
      </c>
      <c r="B5" s="150">
        <f>B7+B8+B9+B11+B12</f>
        <v>15</v>
      </c>
      <c r="C5" s="150">
        <f>C7+C8+C9+C11+C12</f>
        <v>18</v>
      </c>
      <c r="D5" s="90">
        <f>C5/B5</f>
        <v>1.2</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5" t="s">
        <v>17</v>
      </c>
      <c r="B6" s="150"/>
      <c r="C6" s="150"/>
      <c r="D6" s="90"/>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ht="24.95" customHeight="1">
      <c r="A7" s="91" t="s">
        <v>18</v>
      </c>
      <c r="B7" s="152">
        <v>6</v>
      </c>
      <c r="C7" s="152">
        <v>7</v>
      </c>
      <c r="D7" s="90">
        <f t="shared" ref="D7:D12" si="0">C7/B7</f>
        <v>1.1666666666666667</v>
      </c>
    </row>
    <row r="8" spans="1:45" ht="24.95" customHeight="1">
      <c r="A8" s="91" t="s">
        <v>19</v>
      </c>
      <c r="B8" s="152">
        <v>1</v>
      </c>
      <c r="C8" s="152">
        <v>1</v>
      </c>
      <c r="D8" s="90">
        <f t="shared" si="0"/>
        <v>1</v>
      </c>
    </row>
    <row r="9" spans="1:45" ht="24.95" customHeight="1">
      <c r="A9" s="91" t="s">
        <v>20</v>
      </c>
      <c r="B9" s="152">
        <v>4</v>
      </c>
      <c r="C9" s="152">
        <v>5</v>
      </c>
      <c r="D9" s="90">
        <f t="shared" si="0"/>
        <v>1.25</v>
      </c>
    </row>
    <row r="10" spans="1:45" ht="24.95" customHeight="1">
      <c r="A10" s="91" t="s">
        <v>21</v>
      </c>
      <c r="B10" s="152"/>
      <c r="C10" s="152"/>
      <c r="D10" s="90"/>
    </row>
    <row r="11" spans="1:45" ht="24.95" customHeight="1">
      <c r="A11" s="91" t="s">
        <v>22</v>
      </c>
      <c r="B11" s="152">
        <v>1</v>
      </c>
      <c r="C11" s="152">
        <v>1</v>
      </c>
      <c r="D11" s="90">
        <f t="shared" si="0"/>
        <v>1</v>
      </c>
    </row>
    <row r="12" spans="1:45" ht="24.95" customHeight="1">
      <c r="A12" s="91" t="s">
        <v>23</v>
      </c>
      <c r="B12" s="152">
        <v>3</v>
      </c>
      <c r="C12" s="152">
        <v>4</v>
      </c>
      <c r="D12" s="90">
        <f t="shared" si="0"/>
        <v>1.3333333333333333</v>
      </c>
    </row>
    <row r="13" spans="1:45" ht="24.95" customHeight="1">
      <c r="A13" s="91" t="s">
        <v>24</v>
      </c>
      <c r="B13" s="152"/>
      <c r="C13" s="152"/>
      <c r="D13" s="92"/>
    </row>
    <row r="14" spans="1:45" ht="24.95" customHeight="1">
      <c r="A14" s="91" t="s">
        <v>25</v>
      </c>
      <c r="B14" s="152"/>
      <c r="C14" s="152"/>
      <c r="D14" s="92"/>
    </row>
    <row r="15" spans="1:45" ht="24.95" customHeight="1">
      <c r="A15" s="91" t="s">
        <v>26</v>
      </c>
      <c r="B15" s="152"/>
      <c r="C15" s="152"/>
      <c r="D15" s="92"/>
    </row>
    <row r="16" spans="1:45" ht="24.95" customHeight="1">
      <c r="A16" s="91" t="s">
        <v>27</v>
      </c>
      <c r="B16" s="152"/>
      <c r="C16" s="152"/>
      <c r="D16" s="92"/>
    </row>
    <row r="17" spans="1:5" ht="24.95" customHeight="1">
      <c r="A17" s="91" t="s">
        <v>28</v>
      </c>
      <c r="B17" s="136"/>
      <c r="C17" s="152"/>
      <c r="D17" s="92"/>
    </row>
    <row r="18" spans="1:5" ht="24.95" customHeight="1">
      <c r="A18" s="91" t="s">
        <v>29</v>
      </c>
      <c r="B18" s="136"/>
      <c r="C18" s="152"/>
      <c r="D18" s="92"/>
    </row>
    <row r="19" spans="1:5" ht="24.95" customHeight="1">
      <c r="A19" s="91" t="s">
        <v>30</v>
      </c>
      <c r="B19" s="136"/>
      <c r="C19" s="152"/>
      <c r="D19" s="92"/>
    </row>
    <row r="20" spans="1:5" ht="24.95" customHeight="1">
      <c r="A20" s="91" t="s">
        <v>31</v>
      </c>
      <c r="B20" s="136"/>
      <c r="C20" s="155"/>
      <c r="D20" s="92"/>
    </row>
    <row r="21" spans="1:5" ht="24.95" customHeight="1">
      <c r="A21" s="91" t="s">
        <v>32</v>
      </c>
      <c r="B21" s="136"/>
      <c r="C21" s="155"/>
      <c r="D21" s="92"/>
    </row>
    <row r="22" spans="1:5" ht="24.95" customHeight="1">
      <c r="A22" s="135" t="s">
        <v>33</v>
      </c>
      <c r="B22" s="134"/>
      <c r="C22" s="150"/>
      <c r="D22" s="90"/>
      <c r="E22" s="63">
        <v>121800</v>
      </c>
    </row>
    <row r="23" spans="1:5" ht="24.95" customHeight="1">
      <c r="A23" s="91" t="s">
        <v>34</v>
      </c>
      <c r="B23" s="136"/>
      <c r="C23" s="152"/>
      <c r="D23" s="92"/>
    </row>
    <row r="24" spans="1:5" ht="24.95" customHeight="1">
      <c r="A24" s="91" t="s">
        <v>35</v>
      </c>
      <c r="B24" s="136"/>
      <c r="C24" s="152"/>
      <c r="D24" s="92"/>
    </row>
    <row r="25" spans="1:5" ht="24.95" customHeight="1">
      <c r="A25" s="91" t="s">
        <v>36</v>
      </c>
      <c r="B25" s="136"/>
      <c r="C25" s="152"/>
      <c r="D25" s="92"/>
    </row>
    <row r="26" spans="1:5" ht="24.95" customHeight="1">
      <c r="A26" s="91" t="s">
        <v>37</v>
      </c>
      <c r="B26" s="136"/>
      <c r="C26" s="152"/>
      <c r="D26" s="92"/>
    </row>
    <row r="27" spans="1:5" ht="24.95" customHeight="1">
      <c r="A27" s="91" t="s">
        <v>38</v>
      </c>
      <c r="B27" s="136"/>
      <c r="C27" s="152"/>
      <c r="D27" s="92"/>
    </row>
    <row r="28" spans="1:5" ht="24.95" customHeight="1">
      <c r="A28" s="91" t="s">
        <v>39</v>
      </c>
      <c r="B28" s="136"/>
      <c r="C28" s="152"/>
      <c r="D28" s="92"/>
    </row>
    <row r="29" spans="1:5" ht="24.95" customHeight="1">
      <c r="A29" s="91" t="s">
        <v>40</v>
      </c>
      <c r="B29" s="136"/>
      <c r="C29" s="152"/>
      <c r="D29" s="92"/>
    </row>
    <row r="30" spans="1:5">
      <c r="A30" s="138"/>
      <c r="B30" s="138"/>
      <c r="C30" s="227"/>
      <c r="D30" s="138"/>
    </row>
  </sheetData>
  <sheetProtection formatCells="0" formatColumns="0" formatRows="0"/>
  <mergeCells count="1">
    <mergeCell ref="A2:D2"/>
  </mergeCells>
  <phoneticPr fontId="49"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H30"/>
  <sheetViews>
    <sheetView showGridLines="0" showZeros="0" view="pageBreakPreview" zoomScaleNormal="100" workbookViewId="0">
      <selection activeCell="C6" sqref="C6:C27"/>
    </sheetView>
  </sheetViews>
  <sheetFormatPr defaultColWidth="6.75" defaultRowHeight="11.25"/>
  <cols>
    <col min="1" max="1" width="35.625" style="43" customWidth="1"/>
    <col min="2" max="2" width="15.625" style="43" customWidth="1"/>
    <col min="3" max="3" width="15.625" style="147" customWidth="1"/>
    <col min="4" max="4" width="15.625" style="43" customWidth="1"/>
    <col min="5" max="34" width="9" style="43" customWidth="1"/>
    <col min="35" max="16384" width="6.75" style="43"/>
  </cols>
  <sheetData>
    <row r="1" spans="1:34" ht="19.5" customHeight="1">
      <c r="A1" s="4" t="s">
        <v>248</v>
      </c>
    </row>
    <row r="2" spans="1:34" ht="24" customHeight="1">
      <c r="A2" s="238" t="s">
        <v>395</v>
      </c>
      <c r="B2" s="238"/>
      <c r="C2" s="239"/>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row>
    <row r="3" spans="1:34" s="4" customFormat="1" ht="19.5" customHeight="1">
      <c r="A3" s="45"/>
      <c r="B3" s="46"/>
      <c r="C3" s="193"/>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s="4" customFormat="1" ht="36.950000000000003" customHeight="1">
      <c r="A4" s="49" t="s">
        <v>12</v>
      </c>
      <c r="B4" s="49" t="s">
        <v>249</v>
      </c>
      <c r="C4" s="149" t="s">
        <v>246</v>
      </c>
      <c r="D4" s="83" t="s">
        <v>250</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61"/>
    </row>
    <row r="5" spans="1:34" s="4" customFormat="1" ht="24.95" customHeight="1">
      <c r="A5" s="84" t="s">
        <v>43</v>
      </c>
      <c r="B5" s="150">
        <f>B6+B8+B12+B13+B14+B15+B16+B17+B24+B27</f>
        <v>2366</v>
      </c>
      <c r="C5" s="150">
        <f>C6+C8+C12+C13+C14+C15+C16+C17+C24+C27</f>
        <v>2141</v>
      </c>
      <c r="D5" s="90">
        <f>C5/B5</f>
        <v>0.90490278951817416</v>
      </c>
    </row>
    <row r="6" spans="1:34" s="4" customFormat="1" ht="24.95" customHeight="1">
      <c r="A6" s="86" t="s">
        <v>44</v>
      </c>
      <c r="B6" s="152">
        <v>1156</v>
      </c>
      <c r="C6" s="218">
        <v>931</v>
      </c>
      <c r="D6" s="90">
        <f t="shared" ref="D6:D17" si="0">C6/B6</f>
        <v>0.80536332179930792</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s="4" customFormat="1" ht="24.95" customHeight="1">
      <c r="A7" s="86" t="s">
        <v>45</v>
      </c>
      <c r="B7" s="152"/>
      <c r="C7" s="218"/>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s="4" customFormat="1" ht="24.95" customHeight="1">
      <c r="A8" s="86" t="s">
        <v>46</v>
      </c>
      <c r="B8" s="152"/>
      <c r="C8" s="218"/>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1:34" s="4" customFormat="1" ht="24.95" customHeight="1">
      <c r="A9" s="86" t="s">
        <v>47</v>
      </c>
      <c r="B9" s="152"/>
      <c r="C9" s="218"/>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s="4" customFormat="1" ht="24.95" customHeight="1">
      <c r="A10" s="86" t="s">
        <v>48</v>
      </c>
      <c r="B10" s="152"/>
      <c r="C10" s="218"/>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1:34" s="4" customFormat="1" ht="24.95" customHeight="1">
      <c r="A11" s="86" t="s">
        <v>49</v>
      </c>
      <c r="B11" s="152"/>
      <c r="C11" s="218"/>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s="4" customFormat="1" ht="24.95" customHeight="1">
      <c r="A12" s="86" t="s">
        <v>50</v>
      </c>
      <c r="B12" s="152">
        <v>93</v>
      </c>
      <c r="C12" s="218">
        <v>89</v>
      </c>
      <c r="D12" s="90">
        <f t="shared" si="0"/>
        <v>0.956989247311828</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1:34" s="4" customFormat="1" ht="24.95" customHeight="1">
      <c r="A13" s="86" t="s">
        <v>51</v>
      </c>
      <c r="B13" s="152">
        <v>307</v>
      </c>
      <c r="C13" s="218">
        <v>329</v>
      </c>
      <c r="D13" s="90">
        <f t="shared" si="0"/>
        <v>1.0716612377850163</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row>
    <row r="14" spans="1:34" s="4" customFormat="1" ht="24.95" customHeight="1">
      <c r="A14" s="86" t="s">
        <v>52</v>
      </c>
      <c r="B14" s="152">
        <v>67</v>
      </c>
      <c r="C14" s="218">
        <v>82</v>
      </c>
      <c r="D14" s="90">
        <f t="shared" si="0"/>
        <v>1.2238805970149254</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4" s="4" customFormat="1" ht="24.95" customHeight="1">
      <c r="A15" s="86" t="s">
        <v>53</v>
      </c>
      <c r="B15" s="152">
        <v>145</v>
      </c>
      <c r="C15" s="218">
        <v>139</v>
      </c>
      <c r="D15" s="90">
        <f t="shared" si="0"/>
        <v>0.95862068965517244</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row>
    <row r="16" spans="1:34" s="4" customFormat="1" ht="24.95" customHeight="1">
      <c r="A16" s="86" t="s">
        <v>54</v>
      </c>
      <c r="B16" s="152">
        <v>123</v>
      </c>
      <c r="C16" s="218">
        <v>85</v>
      </c>
      <c r="D16" s="90">
        <f t="shared" si="0"/>
        <v>0.69105691056910568</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s="4" customFormat="1" ht="24.95" customHeight="1">
      <c r="A17" s="86" t="s">
        <v>55</v>
      </c>
      <c r="B17" s="152">
        <v>363</v>
      </c>
      <c r="C17" s="218">
        <v>364</v>
      </c>
      <c r="D17" s="90">
        <f t="shared" si="0"/>
        <v>1.002754820936639</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row>
    <row r="18" spans="1:34" s="4" customFormat="1" ht="24.95" customHeight="1">
      <c r="A18" s="86" t="s">
        <v>56</v>
      </c>
      <c r="B18" s="152"/>
      <c r="C18" s="218"/>
      <c r="D18" s="9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row>
    <row r="19" spans="1:34" s="4" customFormat="1" ht="24.95" customHeight="1">
      <c r="A19" s="86" t="s">
        <v>57</v>
      </c>
      <c r="B19" s="152"/>
      <c r="C19" s="218"/>
      <c r="D19" s="9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row>
    <row r="20" spans="1:34" s="4" customFormat="1" ht="24.95" customHeight="1">
      <c r="A20" s="86" t="s">
        <v>58</v>
      </c>
      <c r="B20" s="152"/>
      <c r="C20" s="218"/>
      <c r="D20" s="9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4" s="4" customFormat="1" ht="24.95" customHeight="1">
      <c r="A21" s="86" t="s">
        <v>59</v>
      </c>
      <c r="B21" s="152"/>
      <c r="C21" s="218"/>
      <c r="D21" s="9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row>
    <row r="22" spans="1:34" s="4" customFormat="1" ht="24.95" customHeight="1">
      <c r="A22" s="86" t="s">
        <v>60</v>
      </c>
      <c r="B22" s="152"/>
      <c r="C22" s="218"/>
      <c r="D22" s="9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1:34" s="4" customFormat="1" ht="24.95" customHeight="1">
      <c r="A23" s="86" t="s">
        <v>61</v>
      </c>
      <c r="B23" s="152"/>
      <c r="C23" s="218"/>
      <c r="D23" s="9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s="4" customFormat="1" ht="24.95" customHeight="1">
      <c r="A24" s="86" t="s">
        <v>62</v>
      </c>
      <c r="B24" s="152">
        <v>90</v>
      </c>
      <c r="C24" s="218">
        <v>92</v>
      </c>
      <c r="D24" s="92">
        <f>C24/B24</f>
        <v>1.0222222222222221</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s="4" customFormat="1" ht="24.95" customHeight="1">
      <c r="A25" s="86" t="s">
        <v>63</v>
      </c>
      <c r="B25" s="152"/>
      <c r="C25" s="218"/>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s="4" customFormat="1" ht="24.95" customHeight="1">
      <c r="A26" s="86" t="s">
        <v>64</v>
      </c>
      <c r="B26" s="132"/>
      <c r="C26" s="218"/>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1:34" s="4" customFormat="1" ht="24.95" customHeight="1">
      <c r="A27" s="86" t="s">
        <v>251</v>
      </c>
      <c r="B27" s="132">
        <v>22</v>
      </c>
      <c r="C27" s="218">
        <v>30</v>
      </c>
      <c r="D27" s="92">
        <f t="shared" ref="D27" si="1">C27/B27</f>
        <v>1.3636363636363635</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s="4" customFormat="1" ht="24.95" customHeight="1">
      <c r="A28" s="86" t="s">
        <v>252</v>
      </c>
      <c r="B28" s="132"/>
      <c r="C28" s="218"/>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4" s="4" customFormat="1" ht="24.95" customHeight="1">
      <c r="A29" s="86" t="s">
        <v>253</v>
      </c>
      <c r="B29" s="132"/>
      <c r="C29" s="218"/>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row>
    <row r="30" spans="1:34" s="4" customFormat="1" ht="24.95" customHeight="1">
      <c r="A30" s="86" t="s">
        <v>254</v>
      </c>
      <c r="B30" s="49"/>
      <c r="C30" s="218"/>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row>
  </sheetData>
  <sheetProtection formatCells="0" formatColumns="0" formatRows="0"/>
  <mergeCells count="1">
    <mergeCell ref="A2:D2"/>
  </mergeCells>
  <phoneticPr fontId="49"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30"/>
  <sheetViews>
    <sheetView showGridLines="0" showZeros="0" workbookViewId="0">
      <selection activeCell="G10" sqref="G10"/>
    </sheetView>
  </sheetViews>
  <sheetFormatPr defaultColWidth="6.75" defaultRowHeight="11.25"/>
  <cols>
    <col min="1" max="1" width="35.625" style="43" customWidth="1"/>
    <col min="2" max="2" width="15.625" style="43" customWidth="1"/>
    <col min="3" max="3" width="15.625" style="147" customWidth="1"/>
    <col min="4" max="4" width="15.625" style="43" customWidth="1"/>
    <col min="5" max="5" width="14.25" style="43" customWidth="1"/>
    <col min="6" max="6" width="6" style="43" customWidth="1"/>
    <col min="7" max="7" width="9" style="43" customWidth="1"/>
    <col min="8" max="8" width="6.25" style="43" customWidth="1"/>
    <col min="9" max="45" width="9" style="43" customWidth="1"/>
    <col min="46" max="16384" width="6.75" style="43"/>
  </cols>
  <sheetData>
    <row r="1" spans="1:45" ht="19.5" customHeight="1">
      <c r="A1" s="4" t="s">
        <v>255</v>
      </c>
    </row>
    <row r="2" spans="1:45" ht="26.25" customHeight="1">
      <c r="A2" s="238" t="s">
        <v>256</v>
      </c>
      <c r="B2" s="238"/>
      <c r="C2" s="239"/>
      <c r="D2" s="238"/>
      <c r="E2" s="44"/>
      <c r="F2" s="44"/>
      <c r="G2" s="44"/>
      <c r="H2" s="9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ht="19.5" customHeight="1">
      <c r="A3" s="45"/>
      <c r="B3" s="133"/>
      <c r="C3" s="148" t="s">
        <v>10</v>
      </c>
      <c r="D3" s="88" t="s">
        <v>11</v>
      </c>
      <c r="E3" s="89"/>
      <c r="F3" s="89"/>
      <c r="G3" s="89"/>
      <c r="H3" s="94"/>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row>
    <row r="4" spans="1:45" s="4" customFormat="1" ht="50.1" customHeight="1">
      <c r="A4" s="49" t="s">
        <v>12</v>
      </c>
      <c r="B4" s="49" t="s">
        <v>14</v>
      </c>
      <c r="C4" s="149" t="s">
        <v>246</v>
      </c>
      <c r="D4" s="83" t="s">
        <v>247</v>
      </c>
      <c r="E4" s="48"/>
      <c r="F4" s="48"/>
      <c r="G4" s="48"/>
      <c r="H4" s="95"/>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6"/>
    </row>
    <row r="5" spans="1:45" s="60" customFormat="1" ht="24.95" customHeight="1">
      <c r="A5" s="50" t="s">
        <v>16</v>
      </c>
      <c r="B5" s="150">
        <f>B7+B8+B9+B11+B12</f>
        <v>15</v>
      </c>
      <c r="C5" s="150">
        <f>C7+C8+C9+C11+C12</f>
        <v>18</v>
      </c>
      <c r="D5" s="90">
        <f>C5/B5</f>
        <v>1.2</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5" t="s">
        <v>17</v>
      </c>
      <c r="B6" s="150"/>
      <c r="C6" s="150"/>
      <c r="D6" s="90"/>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63" customFormat="1" ht="24.95" customHeight="1">
      <c r="A7" s="91" t="s">
        <v>18</v>
      </c>
      <c r="B7" s="152">
        <v>6</v>
      </c>
      <c r="C7" s="152">
        <v>7</v>
      </c>
      <c r="D7" s="90">
        <f t="shared" ref="D7:D12" si="0">C7/B7</f>
        <v>1.1666666666666667</v>
      </c>
    </row>
    <row r="8" spans="1:45" s="63" customFormat="1" ht="24.95" customHeight="1">
      <c r="A8" s="91" t="s">
        <v>19</v>
      </c>
      <c r="B8" s="152">
        <v>1</v>
      </c>
      <c r="C8" s="152">
        <v>1</v>
      </c>
      <c r="D8" s="90">
        <f t="shared" si="0"/>
        <v>1</v>
      </c>
    </row>
    <row r="9" spans="1:45" s="63" customFormat="1" ht="24.95" customHeight="1">
      <c r="A9" s="91" t="s">
        <v>20</v>
      </c>
      <c r="B9" s="152">
        <v>4</v>
      </c>
      <c r="C9" s="152">
        <v>5</v>
      </c>
      <c r="D9" s="90">
        <f t="shared" si="0"/>
        <v>1.25</v>
      </c>
    </row>
    <row r="10" spans="1:45" s="63" customFormat="1" ht="24.95" customHeight="1">
      <c r="A10" s="91" t="s">
        <v>21</v>
      </c>
      <c r="B10" s="152"/>
      <c r="C10" s="152"/>
      <c r="D10" s="90"/>
    </row>
    <row r="11" spans="1:45" s="63" customFormat="1" ht="24.95" customHeight="1">
      <c r="A11" s="91" t="s">
        <v>22</v>
      </c>
      <c r="B11" s="152">
        <v>1</v>
      </c>
      <c r="C11" s="152">
        <v>1</v>
      </c>
      <c r="D11" s="90">
        <f t="shared" si="0"/>
        <v>1</v>
      </c>
    </row>
    <row r="12" spans="1:45" s="63" customFormat="1" ht="24.95" customHeight="1">
      <c r="A12" s="91" t="s">
        <v>23</v>
      </c>
      <c r="B12" s="152">
        <v>3</v>
      </c>
      <c r="C12" s="152">
        <v>4</v>
      </c>
      <c r="D12" s="90">
        <f t="shared" si="0"/>
        <v>1.3333333333333333</v>
      </c>
    </row>
    <row r="13" spans="1:45" s="63" customFormat="1" ht="24.95" customHeight="1">
      <c r="A13" s="91" t="s">
        <v>24</v>
      </c>
      <c r="B13" s="152"/>
      <c r="C13" s="152"/>
      <c r="D13" s="92"/>
    </row>
    <row r="14" spans="1:45" s="63" customFormat="1" ht="24.95" customHeight="1">
      <c r="A14" s="91" t="s">
        <v>25</v>
      </c>
      <c r="B14" s="152"/>
      <c r="C14" s="152"/>
      <c r="D14" s="92"/>
    </row>
    <row r="15" spans="1:45" s="63" customFormat="1" ht="24.95" customHeight="1">
      <c r="A15" s="91" t="s">
        <v>26</v>
      </c>
      <c r="B15" s="152"/>
      <c r="C15" s="152"/>
      <c r="D15" s="92"/>
    </row>
    <row r="16" spans="1:45" s="63" customFormat="1" ht="24.95" customHeight="1">
      <c r="A16" s="91" t="s">
        <v>27</v>
      </c>
      <c r="B16" s="152"/>
      <c r="C16" s="152"/>
      <c r="D16" s="92"/>
    </row>
    <row r="17" spans="1:4" s="63" customFormat="1" ht="24.95" customHeight="1">
      <c r="A17" s="91" t="s">
        <v>28</v>
      </c>
      <c r="B17" s="152"/>
      <c r="C17" s="152"/>
      <c r="D17" s="92"/>
    </row>
    <row r="18" spans="1:4" s="63" customFormat="1" ht="24.95" customHeight="1">
      <c r="A18" s="91" t="s">
        <v>29</v>
      </c>
      <c r="B18" s="152"/>
      <c r="C18" s="152"/>
      <c r="D18" s="92"/>
    </row>
    <row r="19" spans="1:4" s="63" customFormat="1" ht="24.95" customHeight="1">
      <c r="A19" s="91" t="s">
        <v>30</v>
      </c>
      <c r="B19" s="136"/>
      <c r="C19" s="152"/>
      <c r="D19" s="92"/>
    </row>
    <row r="20" spans="1:4" s="63" customFormat="1" ht="26.1" customHeight="1">
      <c r="A20" s="91" t="s">
        <v>31</v>
      </c>
      <c r="B20" s="136"/>
      <c r="C20" s="152"/>
      <c r="D20" s="92"/>
    </row>
    <row r="21" spans="1:4" s="63" customFormat="1" ht="26.1" customHeight="1">
      <c r="A21" s="91" t="s">
        <v>32</v>
      </c>
      <c r="B21" s="136"/>
      <c r="C21" s="155"/>
      <c r="D21" s="92"/>
    </row>
    <row r="22" spans="1:4" ht="26.1" customHeight="1">
      <c r="A22" s="135" t="s">
        <v>33</v>
      </c>
      <c r="B22" s="134"/>
      <c r="C22" s="150"/>
      <c r="D22" s="90"/>
    </row>
    <row r="23" spans="1:4" ht="26.1" customHeight="1">
      <c r="A23" s="91" t="s">
        <v>34</v>
      </c>
      <c r="B23" s="136"/>
      <c r="C23" s="152"/>
      <c r="D23" s="92"/>
    </row>
    <row r="24" spans="1:4" ht="26.1" customHeight="1">
      <c r="A24" s="91" t="s">
        <v>35</v>
      </c>
      <c r="B24" s="136"/>
      <c r="C24" s="152"/>
      <c r="D24" s="92"/>
    </row>
    <row r="25" spans="1:4" ht="26.1" customHeight="1">
      <c r="A25" s="91" t="s">
        <v>36</v>
      </c>
      <c r="B25" s="136"/>
      <c r="C25" s="152"/>
      <c r="D25" s="92"/>
    </row>
    <row r="26" spans="1:4" ht="26.1" customHeight="1">
      <c r="A26" s="91" t="s">
        <v>37</v>
      </c>
      <c r="B26" s="136"/>
      <c r="C26" s="152"/>
      <c r="D26" s="92"/>
    </row>
    <row r="27" spans="1:4" ht="26.1" customHeight="1">
      <c r="A27" s="91" t="s">
        <v>38</v>
      </c>
      <c r="B27" s="136"/>
      <c r="C27" s="152"/>
      <c r="D27" s="92"/>
    </row>
    <row r="28" spans="1:4" ht="26.1" customHeight="1">
      <c r="A28" s="91" t="s">
        <v>39</v>
      </c>
      <c r="B28" s="136"/>
      <c r="C28" s="152"/>
      <c r="D28" s="92"/>
    </row>
    <row r="29" spans="1:4" ht="26.1" customHeight="1">
      <c r="A29" s="91" t="s">
        <v>40</v>
      </c>
      <c r="B29" s="136"/>
      <c r="C29" s="152"/>
      <c r="D29" s="92"/>
    </row>
    <row r="30" spans="1:4">
      <c r="A30" s="137"/>
      <c r="B30" s="137"/>
      <c r="C30" s="195"/>
      <c r="D30" s="137"/>
    </row>
  </sheetData>
  <sheetProtection formatCells="0" formatColumns="0" formatRows="0"/>
  <mergeCells count="1">
    <mergeCell ref="A2:D2"/>
  </mergeCells>
  <phoneticPr fontId="49" type="noConversion"/>
  <printOptions horizontalCentered="1"/>
  <pageMargins left="0.70833333333333304" right="0.70833333333333304" top="0.47222222222222199" bottom="0.74791666666666701" header="0.31458333333333299" footer="0.31458333333333299"/>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30"/>
  <sheetViews>
    <sheetView view="pageBreakPreview" zoomScaleNormal="100" workbookViewId="0">
      <selection activeCell="B10" sqref="B10"/>
    </sheetView>
  </sheetViews>
  <sheetFormatPr defaultColWidth="9" defaultRowHeight="42.75" customHeight="1"/>
  <cols>
    <col min="1" max="3" width="20.625" style="144" customWidth="1"/>
    <col min="4" max="4" width="40.625" style="144" customWidth="1"/>
    <col min="5" max="5" width="28.875" style="144" customWidth="1"/>
    <col min="6" max="16384" width="9" style="144"/>
  </cols>
  <sheetData>
    <row r="1" spans="1:4" ht="70.5" customHeight="1">
      <c r="A1" s="240" t="s">
        <v>396</v>
      </c>
      <c r="B1" s="241"/>
      <c r="C1" s="241"/>
      <c r="D1" s="241"/>
    </row>
    <row r="2" spans="1:4" ht="18" customHeight="1">
      <c r="A2" s="145"/>
      <c r="B2" s="146"/>
      <c r="C2" s="146"/>
      <c r="D2" s="146"/>
    </row>
    <row r="3" spans="1:4" ht="27" customHeight="1">
      <c r="A3" s="257" t="s">
        <v>397</v>
      </c>
      <c r="B3" s="258"/>
      <c r="C3" s="258"/>
      <c r="D3" s="258"/>
    </row>
    <row r="4" spans="1:4" ht="27" customHeight="1">
      <c r="A4" s="258"/>
      <c r="B4" s="258"/>
      <c r="C4" s="258"/>
      <c r="D4" s="258"/>
    </row>
    <row r="5" spans="1:4" ht="27" customHeight="1">
      <c r="A5" s="258"/>
      <c r="B5" s="258"/>
      <c r="C5" s="258"/>
      <c r="D5" s="258"/>
    </row>
    <row r="28" spans="1:4" ht="42.75" customHeight="1">
      <c r="A28" s="216"/>
      <c r="B28" s="216"/>
      <c r="C28" s="216"/>
      <c r="D28" s="216"/>
    </row>
    <row r="29" spans="1:4" ht="42.75" customHeight="1">
      <c r="A29" s="216"/>
      <c r="B29" s="216"/>
      <c r="C29" s="216"/>
      <c r="D29" s="216"/>
    </row>
    <row r="30" spans="1:4" ht="42.75" customHeight="1">
      <c r="A30" s="217"/>
      <c r="B30" s="217"/>
      <c r="C30" s="217"/>
      <c r="D30" s="217"/>
    </row>
  </sheetData>
  <mergeCells count="2">
    <mergeCell ref="A1:D1"/>
    <mergeCell ref="A3:D5"/>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30"/>
  <sheetViews>
    <sheetView showZeros="0" workbookViewId="0">
      <selection activeCell="C5" sqref="C5:C18"/>
    </sheetView>
  </sheetViews>
  <sheetFormatPr defaultColWidth="6.75" defaultRowHeight="11.25"/>
  <cols>
    <col min="1" max="1" width="33.625" style="63" customWidth="1"/>
    <col min="2" max="2" width="15.625" style="196" customWidth="1"/>
    <col min="3" max="3" width="15.625" style="156"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60" t="s">
        <v>9</v>
      </c>
    </row>
    <row r="2" spans="1:49" ht="23.1" customHeight="1">
      <c r="A2" s="232" t="s">
        <v>366</v>
      </c>
      <c r="B2" s="233"/>
      <c r="C2" s="234"/>
      <c r="D2" s="23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8" customHeight="1">
      <c r="A3" s="66"/>
      <c r="B3" s="197"/>
      <c r="C3" s="157" t="s">
        <v>10</v>
      </c>
      <c r="D3" s="69" t="s">
        <v>11</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12</v>
      </c>
      <c r="B4" s="198" t="s">
        <v>13</v>
      </c>
      <c r="C4" s="158" t="s">
        <v>14</v>
      </c>
      <c r="D4" s="52" t="s">
        <v>15</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16</v>
      </c>
      <c r="B5" s="134">
        <f>B7+B9+B11+B12+B13</f>
        <v>12</v>
      </c>
      <c r="C5" s="150">
        <f>C7+C8+C9+C11+C12</f>
        <v>15</v>
      </c>
      <c r="D5" s="200">
        <f t="shared" ref="D5" si="0">C5/B5</f>
        <v>1.25</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35" t="s">
        <v>17</v>
      </c>
      <c r="B6" s="134"/>
      <c r="C6" s="150"/>
      <c r="D6" s="200"/>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18</v>
      </c>
      <c r="B7" s="136">
        <v>3</v>
      </c>
      <c r="C7" s="152">
        <v>6</v>
      </c>
      <c r="D7" s="200">
        <f>C7/B7</f>
        <v>2</v>
      </c>
    </row>
    <row r="8" spans="1:49" ht="24.95" customHeight="1">
      <c r="A8" s="91" t="s">
        <v>19</v>
      </c>
      <c r="B8" s="136"/>
      <c r="C8" s="152">
        <v>1</v>
      </c>
      <c r="D8" s="200"/>
    </row>
    <row r="9" spans="1:49" ht="24.95" customHeight="1">
      <c r="A9" s="91" t="s">
        <v>20</v>
      </c>
      <c r="B9" s="136">
        <v>5</v>
      </c>
      <c r="C9" s="152">
        <v>4</v>
      </c>
      <c r="D9" s="200">
        <f t="shared" ref="D9:D13" si="1">C9/B9</f>
        <v>0.8</v>
      </c>
    </row>
    <row r="10" spans="1:49" ht="24.95" customHeight="1">
      <c r="A10" s="91" t="s">
        <v>21</v>
      </c>
      <c r="B10" s="136"/>
      <c r="C10" s="152"/>
      <c r="D10" s="200"/>
    </row>
    <row r="11" spans="1:49" ht="24.95" customHeight="1">
      <c r="A11" s="91" t="s">
        <v>22</v>
      </c>
      <c r="B11" s="136">
        <v>1</v>
      </c>
      <c r="C11" s="152">
        <v>1</v>
      </c>
      <c r="D11" s="200">
        <f t="shared" si="1"/>
        <v>1</v>
      </c>
    </row>
    <row r="12" spans="1:49" ht="24.95" customHeight="1">
      <c r="A12" s="91" t="s">
        <v>23</v>
      </c>
      <c r="B12" s="136">
        <v>2</v>
      </c>
      <c r="C12" s="152">
        <v>3</v>
      </c>
      <c r="D12" s="200">
        <f t="shared" si="1"/>
        <v>1.5</v>
      </c>
    </row>
    <row r="13" spans="1:49" ht="24.95" customHeight="1">
      <c r="A13" s="91" t="s">
        <v>24</v>
      </c>
      <c r="B13" s="136">
        <v>1</v>
      </c>
      <c r="C13" s="152"/>
      <c r="D13" s="200">
        <f t="shared" si="1"/>
        <v>0</v>
      </c>
    </row>
    <row r="14" spans="1:49" ht="24.95" customHeight="1">
      <c r="A14" s="91" t="s">
        <v>25</v>
      </c>
      <c r="B14" s="136"/>
      <c r="C14" s="152"/>
      <c r="D14" s="200"/>
    </row>
    <row r="15" spans="1:49" ht="24.95" customHeight="1">
      <c r="A15" s="91" t="s">
        <v>26</v>
      </c>
      <c r="B15" s="136"/>
      <c r="C15" s="152"/>
      <c r="D15" s="200"/>
    </row>
    <row r="16" spans="1:49" ht="24.95" customHeight="1">
      <c r="A16" s="91" t="s">
        <v>27</v>
      </c>
      <c r="B16" s="136"/>
      <c r="C16" s="152"/>
      <c r="D16" s="200"/>
    </row>
    <row r="17" spans="1:10" ht="24.95" customHeight="1">
      <c r="A17" s="91" t="s">
        <v>28</v>
      </c>
      <c r="B17" s="136"/>
      <c r="C17" s="152"/>
      <c r="D17" s="200"/>
    </row>
    <row r="18" spans="1:10" ht="24.95" customHeight="1">
      <c r="A18" s="91" t="s">
        <v>29</v>
      </c>
      <c r="B18" s="136"/>
      <c r="C18" s="152"/>
      <c r="D18" s="200"/>
    </row>
    <row r="19" spans="1:10" ht="24.95" customHeight="1">
      <c r="A19" s="91" t="s">
        <v>30</v>
      </c>
      <c r="B19" s="136"/>
      <c r="C19" s="152"/>
      <c r="D19" s="200"/>
    </row>
    <row r="20" spans="1:10" ht="24.95" customHeight="1">
      <c r="A20" s="91" t="s">
        <v>31</v>
      </c>
      <c r="B20" s="201"/>
      <c r="C20" s="152"/>
      <c r="D20" s="200"/>
    </row>
    <row r="21" spans="1:10" ht="24.95" customHeight="1">
      <c r="A21" s="91" t="s">
        <v>32</v>
      </c>
      <c r="B21" s="136"/>
      <c r="C21" s="152"/>
      <c r="D21" s="200"/>
    </row>
    <row r="22" spans="1:10" ht="24.95" customHeight="1">
      <c r="A22" s="135" t="s">
        <v>33</v>
      </c>
      <c r="B22" s="134"/>
      <c r="C22" s="150"/>
      <c r="D22" s="199"/>
    </row>
    <row r="23" spans="1:10" ht="24.95" customHeight="1">
      <c r="A23" s="91" t="s">
        <v>34</v>
      </c>
      <c r="B23" s="136"/>
      <c r="C23" s="152"/>
      <c r="D23" s="200"/>
      <c r="J23" s="134"/>
    </row>
    <row r="24" spans="1:10" ht="24.95" customHeight="1">
      <c r="A24" s="91" t="s">
        <v>35</v>
      </c>
      <c r="B24" s="136"/>
      <c r="C24" s="152"/>
      <c r="D24" s="200"/>
    </row>
    <row r="25" spans="1:10" ht="24.95" customHeight="1">
      <c r="A25" s="91" t="s">
        <v>36</v>
      </c>
      <c r="B25" s="136"/>
      <c r="C25" s="152"/>
      <c r="D25" s="200"/>
    </row>
    <row r="26" spans="1:10" ht="24.95" customHeight="1">
      <c r="A26" s="91" t="s">
        <v>37</v>
      </c>
      <c r="B26" s="136"/>
      <c r="C26" s="152"/>
      <c r="D26" s="200"/>
    </row>
    <row r="27" spans="1:10" ht="24.95" customHeight="1">
      <c r="A27" s="91" t="s">
        <v>38</v>
      </c>
      <c r="B27" s="136"/>
      <c r="C27" s="152"/>
      <c r="D27" s="200"/>
    </row>
    <row r="28" spans="1:10" ht="24.95" customHeight="1">
      <c r="A28" s="91" t="s">
        <v>39</v>
      </c>
      <c r="B28" s="136"/>
      <c r="C28" s="152"/>
      <c r="D28" s="200"/>
    </row>
    <row r="29" spans="1:10" ht="24.95" customHeight="1">
      <c r="A29" s="91" t="s">
        <v>40</v>
      </c>
      <c r="B29" s="136"/>
      <c r="C29" s="152"/>
      <c r="D29" s="200"/>
    </row>
    <row r="30" spans="1:10" ht="21" customHeight="1">
      <c r="A30" s="235" t="s">
        <v>41</v>
      </c>
      <c r="B30" s="236"/>
      <c r="C30" s="237"/>
      <c r="D30" s="235"/>
    </row>
  </sheetData>
  <sheetProtection formatCells="0" formatColumns="0" formatRows="0"/>
  <mergeCells count="2">
    <mergeCell ref="A2:D2"/>
    <mergeCell ref="A30:D30"/>
  </mergeCells>
  <phoneticPr fontId="49"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M30"/>
  <sheetViews>
    <sheetView showGridLines="0" showZeros="0" topLeftCell="A16" workbookViewId="0">
      <selection activeCell="C7" sqref="C7"/>
    </sheetView>
  </sheetViews>
  <sheetFormatPr defaultColWidth="6.75" defaultRowHeight="11.25"/>
  <cols>
    <col min="1" max="1" width="35.625" style="43" customWidth="1"/>
    <col min="2" max="2" width="15.625" style="43" customWidth="1"/>
    <col min="3" max="3" width="15.625" style="147" customWidth="1"/>
    <col min="4" max="4" width="15.625" style="43" customWidth="1"/>
    <col min="5" max="39" width="9" style="43" customWidth="1"/>
    <col min="40" max="16384" width="6.75" style="43"/>
  </cols>
  <sheetData>
    <row r="1" spans="1:39" ht="19.5" customHeight="1">
      <c r="A1" s="4" t="s">
        <v>257</v>
      </c>
    </row>
    <row r="2" spans="1:39" ht="24" customHeight="1">
      <c r="A2" s="238" t="s">
        <v>400</v>
      </c>
      <c r="B2" s="238"/>
      <c r="C2" s="239"/>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39" s="4" customFormat="1" ht="19.5" customHeight="1">
      <c r="A3" s="45"/>
      <c r="B3" s="46"/>
      <c r="C3" s="193"/>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row>
    <row r="4" spans="1:39" s="4" customFormat="1" ht="50.1" customHeight="1">
      <c r="A4" s="49" t="s">
        <v>12</v>
      </c>
      <c r="B4" s="49" t="s">
        <v>249</v>
      </c>
      <c r="C4" s="149" t="s">
        <v>246</v>
      </c>
      <c r="D4" s="83" t="s">
        <v>250</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61"/>
    </row>
    <row r="5" spans="1:39" s="4" customFormat="1" ht="24.95" customHeight="1">
      <c r="A5" s="84" t="s">
        <v>43</v>
      </c>
      <c r="B5" s="150">
        <f>B6+B8+B12+B13+B14+B15+B16+B17+B24+B27</f>
        <v>2366</v>
      </c>
      <c r="C5" s="150">
        <f>C6+C8+C12+C13+C14+C15+C16+C17+C24+C27</f>
        <v>2141</v>
      </c>
      <c r="D5" s="90">
        <f>C5/B5</f>
        <v>0.90490278951817416</v>
      </c>
    </row>
    <row r="6" spans="1:39" s="4" customFormat="1" ht="24.95" customHeight="1">
      <c r="A6" s="86" t="s">
        <v>44</v>
      </c>
      <c r="B6" s="152">
        <v>1156</v>
      </c>
      <c r="C6" s="218">
        <v>931</v>
      </c>
      <c r="D6" s="90">
        <f t="shared" ref="D6:D17" si="0">C6/B6</f>
        <v>0.80536332179930792</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row>
    <row r="7" spans="1:39" s="4" customFormat="1" ht="24.95" customHeight="1">
      <c r="A7" s="86" t="s">
        <v>45</v>
      </c>
      <c r="B7" s="152"/>
      <c r="C7" s="218"/>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row>
    <row r="8" spans="1:39" s="4" customFormat="1" ht="24.95" customHeight="1">
      <c r="A8" s="86" t="s">
        <v>46</v>
      </c>
      <c r="B8" s="152"/>
      <c r="C8" s="218"/>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row>
    <row r="9" spans="1:39" s="4" customFormat="1" ht="24.95" customHeight="1">
      <c r="A9" s="86" t="s">
        <v>47</v>
      </c>
      <c r="B9" s="152"/>
      <c r="C9" s="218"/>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row>
    <row r="10" spans="1:39" s="4" customFormat="1" ht="24.95" customHeight="1">
      <c r="A10" s="86" t="s">
        <v>48</v>
      </c>
      <c r="B10" s="152"/>
      <c r="C10" s="218"/>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row>
    <row r="11" spans="1:39" s="4" customFormat="1" ht="24.95" customHeight="1">
      <c r="A11" s="86" t="s">
        <v>49</v>
      </c>
      <c r="B11" s="152"/>
      <c r="C11" s="218"/>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row>
    <row r="12" spans="1:39" s="4" customFormat="1" ht="24.95" customHeight="1">
      <c r="A12" s="86" t="s">
        <v>50</v>
      </c>
      <c r="B12" s="152">
        <v>93</v>
      </c>
      <c r="C12" s="218">
        <v>89</v>
      </c>
      <c r="D12" s="90">
        <f t="shared" si="0"/>
        <v>0.956989247311828</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row>
    <row r="13" spans="1:39" s="4" customFormat="1" ht="24.95" customHeight="1">
      <c r="A13" s="86" t="s">
        <v>51</v>
      </c>
      <c r="B13" s="152">
        <v>307</v>
      </c>
      <c r="C13" s="218">
        <v>329</v>
      </c>
      <c r="D13" s="90">
        <f t="shared" si="0"/>
        <v>1.0716612377850163</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row>
    <row r="14" spans="1:39" s="4" customFormat="1" ht="24.95" customHeight="1">
      <c r="A14" s="86" t="s">
        <v>52</v>
      </c>
      <c r="B14" s="152">
        <v>67</v>
      </c>
      <c r="C14" s="218">
        <v>82</v>
      </c>
      <c r="D14" s="90">
        <f t="shared" si="0"/>
        <v>1.2238805970149254</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row>
    <row r="15" spans="1:39" s="4" customFormat="1" ht="24.95" customHeight="1">
      <c r="A15" s="86" t="s">
        <v>53</v>
      </c>
      <c r="B15" s="152">
        <v>145</v>
      </c>
      <c r="C15" s="218">
        <v>139</v>
      </c>
      <c r="D15" s="90">
        <f t="shared" si="0"/>
        <v>0.95862068965517244</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row>
    <row r="16" spans="1:39" s="4" customFormat="1" ht="24.95" customHeight="1">
      <c r="A16" s="86" t="s">
        <v>54</v>
      </c>
      <c r="B16" s="152">
        <v>123</v>
      </c>
      <c r="C16" s="218">
        <v>85</v>
      </c>
      <c r="D16" s="90">
        <f t="shared" si="0"/>
        <v>0.69105691056910568</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row>
    <row r="17" spans="1:39" s="4" customFormat="1" ht="24.95" customHeight="1">
      <c r="A17" s="86" t="s">
        <v>55</v>
      </c>
      <c r="B17" s="152">
        <v>363</v>
      </c>
      <c r="C17" s="218">
        <v>364</v>
      </c>
      <c r="D17" s="90">
        <f t="shared" si="0"/>
        <v>1.002754820936639</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row>
    <row r="18" spans="1:39" s="4" customFormat="1" ht="24.95" customHeight="1">
      <c r="A18" s="86" t="s">
        <v>56</v>
      </c>
      <c r="B18" s="152"/>
      <c r="C18" s="218"/>
      <c r="D18" s="9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row>
    <row r="19" spans="1:39" s="4" customFormat="1" ht="24.95" customHeight="1">
      <c r="A19" s="86" t="s">
        <v>57</v>
      </c>
      <c r="B19" s="152"/>
      <c r="C19" s="218"/>
      <c r="D19" s="9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row>
    <row r="20" spans="1:39" s="4" customFormat="1" ht="24.95" customHeight="1">
      <c r="A20" s="86" t="s">
        <v>58</v>
      </c>
      <c r="B20" s="152"/>
      <c r="C20" s="218"/>
      <c r="D20" s="9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row>
    <row r="21" spans="1:39" s="4" customFormat="1" ht="24.95" customHeight="1">
      <c r="A21" s="86" t="s">
        <v>59</v>
      </c>
      <c r="B21" s="152"/>
      <c r="C21" s="218"/>
      <c r="D21" s="9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row>
    <row r="22" spans="1:39" s="4" customFormat="1" ht="24.95" customHeight="1">
      <c r="A22" s="86" t="s">
        <v>60</v>
      </c>
      <c r="B22" s="152"/>
      <c r="C22" s="218"/>
      <c r="D22" s="9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row>
    <row r="23" spans="1:39" s="4" customFormat="1" ht="24.95" customHeight="1">
      <c r="A23" s="86" t="s">
        <v>61</v>
      </c>
      <c r="B23" s="152"/>
      <c r="C23" s="218"/>
      <c r="D23" s="9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row>
    <row r="24" spans="1:39" s="4" customFormat="1" ht="24.95" customHeight="1">
      <c r="A24" s="86" t="s">
        <v>62</v>
      </c>
      <c r="B24" s="152">
        <v>90</v>
      </c>
      <c r="C24" s="218">
        <v>92</v>
      </c>
      <c r="D24" s="92">
        <f>C24/B24</f>
        <v>1.0222222222222221</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row>
    <row r="25" spans="1:39" s="4" customFormat="1" ht="24.95" customHeight="1">
      <c r="A25" s="86" t="s">
        <v>63</v>
      </c>
      <c r="B25" s="152"/>
      <c r="C25" s="218"/>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row>
    <row r="26" spans="1:39" s="4" customFormat="1" ht="24.95" customHeight="1">
      <c r="A26" s="86" t="s">
        <v>64</v>
      </c>
      <c r="B26" s="132"/>
      <c r="C26" s="218"/>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row>
    <row r="27" spans="1:39" s="4" customFormat="1" ht="24.95" customHeight="1">
      <c r="A27" s="86" t="s">
        <v>251</v>
      </c>
      <c r="B27" s="132">
        <v>22</v>
      </c>
      <c r="C27" s="218">
        <v>30</v>
      </c>
      <c r="D27" s="92">
        <f t="shared" ref="D27" si="1">C27/B27</f>
        <v>1.3636363636363635</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row>
    <row r="28" spans="1:39" s="4" customFormat="1" ht="24.95" customHeight="1">
      <c r="A28" s="86" t="s">
        <v>252</v>
      </c>
      <c r="B28" s="132"/>
      <c r="C28" s="218"/>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row>
    <row r="29" spans="1:39" s="4" customFormat="1" ht="24.95" customHeight="1">
      <c r="A29" s="86" t="s">
        <v>253</v>
      </c>
      <c r="B29" s="132"/>
      <c r="C29" s="218"/>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row>
    <row r="30" spans="1:39" s="4" customFormat="1" ht="24.95" customHeight="1">
      <c r="A30" s="86" t="s">
        <v>254</v>
      </c>
      <c r="B30" s="49"/>
      <c r="C30" s="218"/>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row>
  </sheetData>
  <sheetProtection formatCells="0" formatColumns="0" formatRows="0"/>
  <mergeCells count="1">
    <mergeCell ref="A2:D2"/>
  </mergeCells>
  <phoneticPr fontId="49"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4"/>
  <sheetViews>
    <sheetView view="pageBreakPreview" zoomScaleNormal="100" workbookViewId="0">
      <selection activeCell="C20" sqref="C20"/>
    </sheetView>
  </sheetViews>
  <sheetFormatPr defaultColWidth="9" defaultRowHeight="13.5"/>
  <cols>
    <col min="1" max="3" width="20.625" style="40" customWidth="1"/>
    <col min="4" max="4" width="40.625" style="40" customWidth="1"/>
    <col min="5" max="5" width="28.875" style="40" customWidth="1"/>
    <col min="6" max="16384" width="9" style="40"/>
  </cols>
  <sheetData>
    <row r="1" spans="1:4" ht="77.25" customHeight="1">
      <c r="A1" s="259" t="s">
        <v>405</v>
      </c>
      <c r="B1" s="260"/>
      <c r="C1" s="260"/>
      <c r="D1" s="260"/>
    </row>
    <row r="2" spans="1:4" ht="12" customHeight="1">
      <c r="A2" s="261" t="s">
        <v>398</v>
      </c>
      <c r="B2" s="262"/>
      <c r="C2" s="262"/>
      <c r="D2" s="262"/>
    </row>
    <row r="3" spans="1:4" ht="21" customHeight="1">
      <c r="A3" s="262"/>
      <c r="B3" s="262"/>
      <c r="C3" s="262"/>
      <c r="D3" s="262"/>
    </row>
    <row r="4" spans="1:4" ht="32.1" customHeight="1">
      <c r="A4" s="262"/>
      <c r="B4" s="262"/>
      <c r="C4" s="262"/>
      <c r="D4" s="262"/>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S71"/>
  <sheetViews>
    <sheetView showGridLines="0" showZeros="0" zoomScale="115" zoomScaleNormal="115" workbookViewId="0">
      <selection activeCell="C17" sqref="C17"/>
    </sheetView>
  </sheetViews>
  <sheetFormatPr defaultColWidth="6.75" defaultRowHeight="11.25"/>
  <cols>
    <col min="1" max="1" width="39" style="43" customWidth="1"/>
    <col min="2" max="2" width="15.625" style="43" customWidth="1"/>
    <col min="3" max="3" width="15.625" style="147"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258</v>
      </c>
    </row>
    <row r="2" spans="1:253" s="119" customFormat="1" ht="27.95" customHeight="1">
      <c r="A2" s="245" t="s">
        <v>404</v>
      </c>
      <c r="B2" s="245"/>
      <c r="C2" s="263"/>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5.95" customHeight="1">
      <c r="A3" s="123"/>
      <c r="B3" s="46"/>
      <c r="C3" s="219" t="s">
        <v>11</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36.950000000000003" customHeight="1">
      <c r="A4" s="83" t="s">
        <v>12</v>
      </c>
      <c r="B4" s="83" t="s">
        <v>249</v>
      </c>
      <c r="C4" s="180" t="s">
        <v>246</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18.95" customHeight="1">
      <c r="A5" s="129" t="s">
        <v>259</v>
      </c>
      <c r="B5" s="183">
        <f>B9+B14+B16+B26</f>
        <v>2078</v>
      </c>
      <c r="C5" s="183">
        <f>C9+C14+C16+C26</f>
        <v>1933</v>
      </c>
    </row>
    <row r="6" spans="1:253" s="122" customFormat="1" ht="18.95" customHeight="1">
      <c r="A6" s="126" t="s">
        <v>74</v>
      </c>
      <c r="B6" s="131"/>
      <c r="C6" s="183"/>
    </row>
    <row r="7" spans="1:253" s="122" customFormat="1" ht="18.95" customHeight="1">
      <c r="A7" s="126" t="s">
        <v>75</v>
      </c>
      <c r="B7" s="131"/>
      <c r="C7" s="183"/>
    </row>
    <row r="8" spans="1:253" s="122" customFormat="1" ht="18.95" customHeight="1">
      <c r="A8" s="126" t="s">
        <v>76</v>
      </c>
      <c r="B8" s="131"/>
      <c r="C8" s="183"/>
    </row>
    <row r="9" spans="1:253" s="122" customFormat="1" ht="18.95" customHeight="1">
      <c r="A9" s="126" t="s">
        <v>77</v>
      </c>
      <c r="B9" s="131">
        <v>38</v>
      </c>
      <c r="C9" s="183"/>
    </row>
    <row r="10" spans="1:253" s="122" customFormat="1" ht="18.95" customHeight="1">
      <c r="A10" s="126" t="s">
        <v>78</v>
      </c>
      <c r="B10" s="183"/>
      <c r="C10" s="183"/>
    </row>
    <row r="11" spans="1:253" s="122" customFormat="1" ht="18.95" customHeight="1">
      <c r="A11" s="126" t="s">
        <v>79</v>
      </c>
      <c r="B11" s="183"/>
      <c r="C11" s="183"/>
    </row>
    <row r="12" spans="1:253" s="122" customFormat="1" ht="18.95" customHeight="1">
      <c r="A12" s="126" t="s">
        <v>80</v>
      </c>
      <c r="B12" s="183"/>
      <c r="C12" s="183"/>
    </row>
    <row r="13" spans="1:253" s="122" customFormat="1" ht="18.95" customHeight="1">
      <c r="A13" s="126" t="s">
        <v>260</v>
      </c>
      <c r="B13" s="183"/>
      <c r="C13" s="183"/>
    </row>
    <row r="14" spans="1:253" s="122" customFormat="1" ht="18.95" customHeight="1">
      <c r="A14" s="126" t="s">
        <v>261</v>
      </c>
      <c r="B14" s="183">
        <v>150</v>
      </c>
      <c r="C14" s="183"/>
    </row>
    <row r="15" spans="1:253" s="122" customFormat="1" ht="18.95" customHeight="1">
      <c r="A15" s="126" t="s">
        <v>83</v>
      </c>
      <c r="B15" s="183"/>
      <c r="C15" s="183"/>
    </row>
    <row r="16" spans="1:253" s="122" customFormat="1" ht="18.95" customHeight="1">
      <c r="A16" s="126" t="s">
        <v>84</v>
      </c>
      <c r="B16" s="183">
        <v>1754</v>
      </c>
      <c r="C16" s="183">
        <v>1933</v>
      </c>
    </row>
    <row r="17" spans="1:3" s="122" customFormat="1" ht="18.95" customHeight="1">
      <c r="A17" s="126" t="s">
        <v>85</v>
      </c>
      <c r="B17" s="183"/>
      <c r="C17" s="183"/>
    </row>
    <row r="18" spans="1:3" s="122" customFormat="1" ht="18.95" customHeight="1">
      <c r="A18" s="126" t="s">
        <v>86</v>
      </c>
      <c r="B18" s="183"/>
      <c r="C18" s="183"/>
    </row>
    <row r="19" spans="1:3" s="122" customFormat="1" ht="18.95" customHeight="1">
      <c r="A19" s="126" t="s">
        <v>87</v>
      </c>
      <c r="B19" s="183"/>
      <c r="C19" s="183"/>
    </row>
    <row r="20" spans="1:3" s="122" customFormat="1" ht="18.95" customHeight="1">
      <c r="A20" s="126" t="s">
        <v>88</v>
      </c>
      <c r="B20" s="183"/>
      <c r="C20" s="183"/>
    </row>
    <row r="21" spans="1:3" s="122" customFormat="1" ht="18.95" customHeight="1">
      <c r="A21" s="126" t="s">
        <v>89</v>
      </c>
      <c r="B21" s="183"/>
      <c r="C21" s="183"/>
    </row>
    <row r="22" spans="1:3" s="122" customFormat="1" ht="18.95" customHeight="1">
      <c r="A22" s="126" t="s">
        <v>90</v>
      </c>
      <c r="B22" s="183"/>
      <c r="C22" s="183"/>
    </row>
    <row r="23" spans="1:3" s="122" customFormat="1" ht="18.95" customHeight="1">
      <c r="A23" s="126" t="s">
        <v>262</v>
      </c>
      <c r="B23" s="183"/>
      <c r="C23" s="183"/>
    </row>
    <row r="24" spans="1:3" s="122" customFormat="1" ht="18.95" customHeight="1">
      <c r="A24" s="126" t="s">
        <v>92</v>
      </c>
      <c r="B24" s="183"/>
      <c r="C24" s="183"/>
    </row>
    <row r="25" spans="1:3" s="122" customFormat="1" ht="18.95" customHeight="1">
      <c r="A25" s="126" t="s">
        <v>93</v>
      </c>
      <c r="B25" s="183"/>
      <c r="C25" s="183"/>
    </row>
    <row r="26" spans="1:3" s="122" customFormat="1" ht="18.95" customHeight="1">
      <c r="A26" s="126" t="s">
        <v>91</v>
      </c>
      <c r="B26" s="183">
        <v>136</v>
      </c>
      <c r="C26" s="183"/>
    </row>
    <row r="27" spans="1:3" s="122" customFormat="1" ht="18.95" customHeight="1">
      <c r="A27" s="126" t="s">
        <v>94</v>
      </c>
      <c r="B27" s="183"/>
      <c r="C27" s="183"/>
    </row>
    <row r="28" spans="1:3" s="122" customFormat="1" ht="18.95" customHeight="1">
      <c r="A28" s="126" t="s">
        <v>152</v>
      </c>
      <c r="B28" s="183"/>
      <c r="C28" s="183"/>
    </row>
    <row r="29" spans="1:3" s="122" customFormat="1" ht="18.95" customHeight="1">
      <c r="A29" s="126" t="s">
        <v>153</v>
      </c>
      <c r="B29" s="183"/>
      <c r="C29" s="183"/>
    </row>
    <row r="30" spans="1:3" s="122" customFormat="1" ht="18.95" customHeight="1">
      <c r="A30" s="126" t="s">
        <v>154</v>
      </c>
      <c r="B30" s="183"/>
      <c r="C30" s="183"/>
    </row>
    <row r="31" spans="1:3" s="122" customFormat="1" ht="18.95" customHeight="1">
      <c r="A31" s="126" t="s">
        <v>155</v>
      </c>
      <c r="B31" s="183"/>
      <c r="C31" s="183"/>
    </row>
    <row r="32" spans="1:3" s="122" customFormat="1" ht="18.95" customHeight="1">
      <c r="A32" s="126" t="s">
        <v>156</v>
      </c>
      <c r="B32" s="183"/>
      <c r="C32" s="183"/>
    </row>
    <row r="33" spans="1:3" s="122" customFormat="1" ht="18.95" customHeight="1">
      <c r="A33" s="126" t="s">
        <v>157</v>
      </c>
      <c r="B33" s="183"/>
      <c r="C33" s="183"/>
    </row>
    <row r="34" spans="1:3" s="122" customFormat="1" ht="18.95" customHeight="1">
      <c r="A34" s="126" t="s">
        <v>158</v>
      </c>
      <c r="B34" s="183"/>
      <c r="C34" s="183"/>
    </row>
    <row r="35" spans="1:3" s="122" customFormat="1" ht="18.95" customHeight="1">
      <c r="A35" s="126" t="s">
        <v>159</v>
      </c>
      <c r="B35" s="183"/>
      <c r="C35" s="183"/>
    </row>
    <row r="36" spans="1:3" ht="18.95" customHeight="1">
      <c r="A36" s="126" t="s">
        <v>160</v>
      </c>
      <c r="B36" s="183"/>
      <c r="C36" s="183"/>
    </row>
    <row r="37" spans="1:3" ht="18.95" customHeight="1">
      <c r="A37" s="126" t="s">
        <v>161</v>
      </c>
      <c r="B37" s="183"/>
      <c r="C37" s="183"/>
    </row>
    <row r="38" spans="1:3" ht="18.95" customHeight="1">
      <c r="A38" s="126" t="s">
        <v>162</v>
      </c>
      <c r="B38" s="183"/>
      <c r="C38" s="183"/>
    </row>
    <row r="39" spans="1:3" ht="18.95" customHeight="1">
      <c r="A39" s="126" t="s">
        <v>163</v>
      </c>
      <c r="B39" s="183"/>
      <c r="C39" s="183"/>
    </row>
    <row r="40" spans="1:3" ht="18.95" customHeight="1">
      <c r="A40" s="126" t="s">
        <v>164</v>
      </c>
      <c r="B40" s="183"/>
      <c r="C40" s="183"/>
    </row>
    <row r="41" spans="1:3" ht="18.95" customHeight="1">
      <c r="A41" s="126" t="s">
        <v>165</v>
      </c>
      <c r="B41" s="183"/>
      <c r="C41" s="186"/>
    </row>
    <row r="42" spans="1:3" ht="18.95" customHeight="1">
      <c r="A42" s="126" t="s">
        <v>166</v>
      </c>
      <c r="B42" s="183"/>
      <c r="C42" s="186"/>
    </row>
    <row r="43" spans="1:3" ht="18.95" customHeight="1">
      <c r="A43" s="126" t="s">
        <v>167</v>
      </c>
      <c r="B43" s="183"/>
      <c r="C43" s="186"/>
    </row>
    <row r="44" spans="1:3" ht="18.95" customHeight="1">
      <c r="A44" s="126" t="s">
        <v>168</v>
      </c>
      <c r="B44" s="183"/>
      <c r="C44" s="186"/>
    </row>
    <row r="45" spans="1:3" ht="18.95" customHeight="1">
      <c r="A45" s="126" t="s">
        <v>169</v>
      </c>
      <c r="B45" s="183"/>
      <c r="C45" s="183"/>
    </row>
    <row r="46" spans="1:3" ht="18.95" customHeight="1">
      <c r="A46" s="126" t="s">
        <v>170</v>
      </c>
      <c r="B46" s="183"/>
      <c r="C46" s="186"/>
    </row>
    <row r="47" spans="1:3" ht="18.95" customHeight="1">
      <c r="A47" s="126" t="s">
        <v>171</v>
      </c>
      <c r="B47" s="183"/>
      <c r="C47" s="186"/>
    </row>
    <row r="48" spans="1:3" ht="18.95" customHeight="1">
      <c r="A48" s="126" t="s">
        <v>172</v>
      </c>
      <c r="B48" s="183"/>
      <c r="C48" s="186"/>
    </row>
    <row r="49" spans="1:3" ht="18.95" customHeight="1">
      <c r="A49" s="126" t="s">
        <v>173</v>
      </c>
      <c r="B49" s="183">
        <f>B50+B57+B61</f>
        <v>84</v>
      </c>
      <c r="C49" s="183">
        <v>208</v>
      </c>
    </row>
    <row r="50" spans="1:3" ht="18.95" customHeight="1">
      <c r="A50" s="126" t="s">
        <v>117</v>
      </c>
      <c r="B50" s="183">
        <v>35</v>
      </c>
      <c r="C50" s="183"/>
    </row>
    <row r="51" spans="1:3" ht="18.95" customHeight="1">
      <c r="A51" s="126" t="s">
        <v>118</v>
      </c>
      <c r="B51" s="183"/>
      <c r="C51" s="183"/>
    </row>
    <row r="52" spans="1:3" ht="18.95" customHeight="1">
      <c r="A52" s="126" t="s">
        <v>119</v>
      </c>
      <c r="B52" s="183"/>
      <c r="C52" s="183"/>
    </row>
    <row r="53" spans="1:3" ht="18.95" customHeight="1">
      <c r="A53" s="126" t="s">
        <v>120</v>
      </c>
      <c r="B53" s="183"/>
      <c r="C53" s="183"/>
    </row>
    <row r="54" spans="1:3" ht="18.95" customHeight="1">
      <c r="A54" s="126" t="s">
        <v>121</v>
      </c>
      <c r="B54" s="183"/>
      <c r="C54" s="183"/>
    </row>
    <row r="55" spans="1:3" ht="18.95" customHeight="1">
      <c r="A55" s="126" t="s">
        <v>122</v>
      </c>
      <c r="B55" s="183"/>
      <c r="C55" s="183"/>
    </row>
    <row r="56" spans="1:3" ht="18.95" customHeight="1">
      <c r="A56" s="126" t="s">
        <v>123</v>
      </c>
      <c r="B56" s="183"/>
      <c r="C56" s="183"/>
    </row>
    <row r="57" spans="1:3" ht="18.95" customHeight="1">
      <c r="A57" s="126" t="s">
        <v>124</v>
      </c>
      <c r="B57" s="183">
        <v>1</v>
      </c>
      <c r="C57" s="183">
        <f>8+3</f>
        <v>11</v>
      </c>
    </row>
    <row r="58" spans="1:3" ht="18.95" customHeight="1">
      <c r="A58" s="126" t="s">
        <v>125</v>
      </c>
      <c r="B58" s="183"/>
      <c r="C58" s="183"/>
    </row>
    <row r="59" spans="1:3" ht="18.95" customHeight="1">
      <c r="A59" s="126" t="s">
        <v>126</v>
      </c>
      <c r="B59" s="183"/>
      <c r="C59" s="183"/>
    </row>
    <row r="60" spans="1:3" ht="18.95" customHeight="1">
      <c r="A60" s="126" t="s">
        <v>127</v>
      </c>
      <c r="B60" s="183"/>
      <c r="C60" s="183"/>
    </row>
    <row r="61" spans="1:3" ht="18.95" customHeight="1">
      <c r="A61" s="126" t="s">
        <v>128</v>
      </c>
      <c r="B61" s="183">
        <v>48</v>
      </c>
      <c r="C61" s="183">
        <f>149+48</f>
        <v>197</v>
      </c>
    </row>
    <row r="62" spans="1:3" ht="18.95" customHeight="1">
      <c r="A62" s="126" t="s">
        <v>129</v>
      </c>
      <c r="B62" s="183"/>
      <c r="C62" s="183"/>
    </row>
    <row r="63" spans="1:3" ht="18.95" customHeight="1">
      <c r="A63" s="126" t="s">
        <v>130</v>
      </c>
      <c r="B63" s="183"/>
      <c r="C63" s="183"/>
    </row>
    <row r="64" spans="1:3" ht="18.95" customHeight="1">
      <c r="A64" s="126" t="s">
        <v>131</v>
      </c>
      <c r="B64" s="183"/>
      <c r="C64" s="183"/>
    </row>
    <row r="65" spans="1:3" ht="18.95" customHeight="1">
      <c r="A65" s="126" t="s">
        <v>132</v>
      </c>
      <c r="B65" s="183"/>
      <c r="C65" s="183"/>
    </row>
    <row r="66" spans="1:3" ht="18.95" customHeight="1">
      <c r="A66" s="126" t="s">
        <v>133</v>
      </c>
      <c r="B66" s="183"/>
      <c r="C66" s="183"/>
    </row>
    <row r="67" spans="1:3" ht="18.95" customHeight="1">
      <c r="A67" s="126" t="s">
        <v>134</v>
      </c>
      <c r="B67" s="183"/>
      <c r="C67" s="183"/>
    </row>
    <row r="68" spans="1:3" ht="18.95" customHeight="1">
      <c r="A68" s="126" t="s">
        <v>135</v>
      </c>
      <c r="B68" s="183"/>
      <c r="C68" s="183"/>
    </row>
    <row r="69" spans="1:3" ht="18.95" customHeight="1">
      <c r="A69" s="126" t="s">
        <v>136</v>
      </c>
      <c r="B69" s="183"/>
      <c r="C69" s="183"/>
    </row>
    <row r="70" spans="1:3" ht="18.95" customHeight="1">
      <c r="A70" s="126" t="s">
        <v>137</v>
      </c>
      <c r="B70" s="186"/>
      <c r="C70" s="186"/>
    </row>
    <row r="71" spans="1:3" ht="18.95" customHeight="1">
      <c r="A71" s="127" t="s">
        <v>138</v>
      </c>
      <c r="B71" s="188">
        <f>B49+B5</f>
        <v>2162</v>
      </c>
      <c r="C71" s="188">
        <f>C49+C5</f>
        <v>2141</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S61"/>
  <sheetViews>
    <sheetView showGridLines="0" showZeros="0" topLeftCell="A52" workbookViewId="0">
      <selection activeCell="C48" sqref="C48"/>
    </sheetView>
  </sheetViews>
  <sheetFormatPr defaultColWidth="6.75" defaultRowHeight="11.25"/>
  <cols>
    <col min="1" max="1" width="35.625" style="43" customWidth="1"/>
    <col min="2" max="2" width="15.625" style="43" customWidth="1"/>
    <col min="3" max="3" width="15.625" style="147"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263</v>
      </c>
    </row>
    <row r="2" spans="1:253" s="119" customFormat="1" ht="32.1" customHeight="1">
      <c r="A2" s="245" t="s">
        <v>403</v>
      </c>
      <c r="B2" s="245"/>
      <c r="C2" s="263"/>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9.5" customHeight="1">
      <c r="A3" s="123"/>
      <c r="B3" s="46"/>
      <c r="C3" s="219" t="s">
        <v>11</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42.95" customHeight="1">
      <c r="A4" s="83" t="s">
        <v>12</v>
      </c>
      <c r="B4" s="83" t="s">
        <v>249</v>
      </c>
      <c r="C4" s="180" t="s">
        <v>246</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21.95" customHeight="1">
      <c r="A5" s="124" t="s">
        <v>140</v>
      </c>
      <c r="B5" s="97">
        <f>B6+B10+B11+B16</f>
        <v>2078</v>
      </c>
      <c r="C5" s="97">
        <f>C6+C10+C11+C16</f>
        <v>1933</v>
      </c>
    </row>
    <row r="6" spans="1:253" s="122" customFormat="1" ht="21.95" customHeight="1">
      <c r="A6" s="125" t="s">
        <v>141</v>
      </c>
      <c r="B6" s="97">
        <v>38</v>
      </c>
      <c r="C6" s="185"/>
    </row>
    <row r="7" spans="1:253" s="122" customFormat="1" ht="21.95" customHeight="1">
      <c r="A7" s="125" t="s">
        <v>142</v>
      </c>
      <c r="B7" s="97"/>
      <c r="C7" s="220"/>
    </row>
    <row r="8" spans="1:253" s="122" customFormat="1" ht="21.95" customHeight="1">
      <c r="A8" s="125" t="s">
        <v>143</v>
      </c>
      <c r="B8" s="97"/>
      <c r="C8" s="220"/>
    </row>
    <row r="9" spans="1:253" s="122" customFormat="1" ht="21.95" customHeight="1">
      <c r="A9" s="125" t="s">
        <v>264</v>
      </c>
      <c r="B9" s="97"/>
      <c r="C9" s="220"/>
    </row>
    <row r="10" spans="1:253" s="122" customFormat="1" ht="21.95" customHeight="1">
      <c r="A10" s="125" t="s">
        <v>145</v>
      </c>
      <c r="B10" s="97">
        <v>150</v>
      </c>
      <c r="C10" s="220"/>
    </row>
    <row r="11" spans="1:253" s="122" customFormat="1" ht="21.95" customHeight="1">
      <c r="A11" s="125" t="s">
        <v>146</v>
      </c>
      <c r="B11" s="97">
        <v>1754</v>
      </c>
      <c r="C11" s="220">
        <v>1933</v>
      </c>
    </row>
    <row r="12" spans="1:253" s="122" customFormat="1" ht="21.95" customHeight="1">
      <c r="A12" s="125" t="s">
        <v>147</v>
      </c>
      <c r="B12" s="97"/>
      <c r="C12" s="220"/>
    </row>
    <row r="13" spans="1:253" s="122" customFormat="1" ht="21.95" customHeight="1">
      <c r="A13" s="125" t="s">
        <v>148</v>
      </c>
      <c r="B13" s="97"/>
      <c r="C13" s="220"/>
    </row>
    <row r="14" spans="1:253" s="122" customFormat="1" ht="21.95" customHeight="1">
      <c r="A14" s="125" t="s">
        <v>149</v>
      </c>
      <c r="B14" s="97"/>
      <c r="C14" s="220"/>
    </row>
    <row r="15" spans="1:253" s="122" customFormat="1" ht="21.95" customHeight="1">
      <c r="A15" s="125" t="s">
        <v>150</v>
      </c>
      <c r="B15" s="97"/>
      <c r="C15" s="220"/>
    </row>
    <row r="16" spans="1:253" s="122" customFormat="1" ht="21.95" customHeight="1">
      <c r="A16" s="125" t="s">
        <v>151</v>
      </c>
      <c r="B16" s="97">
        <v>136</v>
      </c>
      <c r="C16" s="220"/>
    </row>
    <row r="17" spans="1:3" s="122" customFormat="1" ht="21.95" customHeight="1">
      <c r="A17" s="126" t="s">
        <v>94</v>
      </c>
      <c r="B17" s="97"/>
      <c r="C17" s="220"/>
    </row>
    <row r="18" spans="1:3" s="122" customFormat="1" ht="21.95" customHeight="1">
      <c r="A18" s="126" t="s">
        <v>95</v>
      </c>
      <c r="B18" s="97"/>
      <c r="C18" s="185"/>
    </row>
    <row r="19" spans="1:3" s="122" customFormat="1" ht="21.95" customHeight="1">
      <c r="A19" s="126" t="s">
        <v>96</v>
      </c>
      <c r="B19" s="97"/>
      <c r="C19" s="185"/>
    </row>
    <row r="20" spans="1:3" s="122" customFormat="1" ht="21.95" customHeight="1">
      <c r="A20" s="126" t="s">
        <v>97</v>
      </c>
      <c r="B20" s="97"/>
      <c r="C20" s="185"/>
    </row>
    <row r="21" spans="1:3" s="122" customFormat="1" ht="21.95" customHeight="1">
      <c r="A21" s="126" t="s">
        <v>98</v>
      </c>
      <c r="B21" s="97"/>
      <c r="C21" s="185"/>
    </row>
    <row r="22" spans="1:3" s="122" customFormat="1" ht="21.95" customHeight="1">
      <c r="A22" s="126" t="s">
        <v>99</v>
      </c>
      <c r="B22" s="97"/>
      <c r="C22" s="185"/>
    </row>
    <row r="23" spans="1:3" s="122" customFormat="1" ht="21.95" customHeight="1">
      <c r="A23" s="126" t="s">
        <v>100</v>
      </c>
      <c r="B23" s="97"/>
      <c r="C23" s="185"/>
    </row>
    <row r="24" spans="1:3" s="122" customFormat="1" ht="21.95" customHeight="1">
      <c r="A24" s="126" t="s">
        <v>101</v>
      </c>
      <c r="B24" s="97"/>
      <c r="C24" s="185"/>
    </row>
    <row r="25" spans="1:3" s="122" customFormat="1" ht="21.95" customHeight="1">
      <c r="A25" s="126" t="s">
        <v>102</v>
      </c>
      <c r="B25" s="97"/>
      <c r="C25" s="185"/>
    </row>
    <row r="26" spans="1:3" ht="21.95" customHeight="1">
      <c r="A26" s="126" t="s">
        <v>103</v>
      </c>
      <c r="B26" s="97"/>
      <c r="C26" s="221"/>
    </row>
    <row r="27" spans="1:3" ht="21.95" customHeight="1">
      <c r="A27" s="126" t="s">
        <v>104</v>
      </c>
      <c r="B27" s="97"/>
      <c r="C27" s="221"/>
    </row>
    <row r="28" spans="1:3" ht="21.95" customHeight="1">
      <c r="A28" s="126" t="s">
        <v>105</v>
      </c>
      <c r="B28" s="97"/>
      <c r="C28" s="221"/>
    </row>
    <row r="29" spans="1:3" ht="21.95" customHeight="1">
      <c r="A29" s="126" t="s">
        <v>106</v>
      </c>
      <c r="B29" s="97"/>
      <c r="C29" s="221"/>
    </row>
    <row r="30" spans="1:3" ht="21.95" customHeight="1">
      <c r="A30" s="126" t="s">
        <v>107</v>
      </c>
      <c r="B30" s="97"/>
      <c r="C30" s="221"/>
    </row>
    <row r="31" spans="1:3" ht="21.95" customHeight="1">
      <c r="A31" s="126" t="s">
        <v>108</v>
      </c>
      <c r="B31" s="97"/>
      <c r="C31" s="221"/>
    </row>
    <row r="32" spans="1:3" ht="21.95" customHeight="1">
      <c r="A32" s="126" t="s">
        <v>109</v>
      </c>
      <c r="B32" s="97"/>
      <c r="C32" s="221"/>
    </row>
    <row r="33" spans="1:3" ht="21.95" customHeight="1">
      <c r="A33" s="126" t="s">
        <v>110</v>
      </c>
      <c r="B33" s="97"/>
      <c r="C33" s="221"/>
    </row>
    <row r="34" spans="1:3" ht="21.95" customHeight="1">
      <c r="A34" s="126" t="s">
        <v>111</v>
      </c>
      <c r="B34" s="97"/>
      <c r="C34" s="221"/>
    </row>
    <row r="35" spans="1:3" ht="21.95" customHeight="1">
      <c r="A35" s="126" t="s">
        <v>112</v>
      </c>
      <c r="B35" s="97"/>
      <c r="C35" s="221"/>
    </row>
    <row r="36" spans="1:3" ht="21.95" customHeight="1">
      <c r="A36" s="126" t="s">
        <v>113</v>
      </c>
      <c r="B36" s="97"/>
      <c r="C36" s="221"/>
    </row>
    <row r="37" spans="1:3" ht="21.95" customHeight="1">
      <c r="A37" s="126" t="s">
        <v>114</v>
      </c>
      <c r="B37" s="97"/>
      <c r="C37" s="221"/>
    </row>
    <row r="38" spans="1:3" ht="21.95" customHeight="1">
      <c r="A38" s="126" t="s">
        <v>115</v>
      </c>
      <c r="B38" s="97"/>
      <c r="C38" s="221"/>
    </row>
    <row r="39" spans="1:3" ht="21.95" customHeight="1">
      <c r="A39" s="126" t="s">
        <v>116</v>
      </c>
      <c r="B39" s="220">
        <f>B40+B42+B46+B47+B50+B51</f>
        <v>84</v>
      </c>
      <c r="C39" s="220">
        <f>C40+C42+C46+C47+C50+C51</f>
        <v>208</v>
      </c>
    </row>
    <row r="40" spans="1:3" ht="21.95" customHeight="1">
      <c r="A40" s="126" t="s">
        <v>117</v>
      </c>
      <c r="B40" s="97">
        <v>35</v>
      </c>
      <c r="C40" s="220"/>
    </row>
    <row r="41" spans="1:3" ht="21.95" customHeight="1">
      <c r="A41" s="126" t="s">
        <v>118</v>
      </c>
      <c r="B41" s="97"/>
      <c r="C41" s="220"/>
    </row>
    <row r="42" spans="1:3" ht="21.95" customHeight="1">
      <c r="A42" s="126" t="s">
        <v>119</v>
      </c>
      <c r="B42" s="97"/>
      <c r="C42" s="220"/>
    </row>
    <row r="43" spans="1:3" ht="21.95" customHeight="1">
      <c r="A43" s="126" t="s">
        <v>120</v>
      </c>
      <c r="B43" s="97"/>
      <c r="C43" s="220"/>
    </row>
    <row r="44" spans="1:3" ht="21.95" customHeight="1">
      <c r="A44" s="126" t="s">
        <v>121</v>
      </c>
      <c r="B44" s="97"/>
      <c r="C44" s="220"/>
    </row>
    <row r="45" spans="1:3" ht="21.95" customHeight="1">
      <c r="A45" s="126" t="s">
        <v>122</v>
      </c>
      <c r="B45" s="97"/>
      <c r="C45" s="220"/>
    </row>
    <row r="46" spans="1:3" ht="21.95" customHeight="1">
      <c r="A46" s="126" t="s">
        <v>123</v>
      </c>
      <c r="B46" s="97"/>
      <c r="C46" s="220"/>
    </row>
    <row r="47" spans="1:3" ht="21.95" customHeight="1">
      <c r="A47" s="126" t="s">
        <v>124</v>
      </c>
      <c r="B47" s="97">
        <v>1</v>
      </c>
      <c r="C47" s="220">
        <v>11</v>
      </c>
    </row>
    <row r="48" spans="1:3" ht="21.95" customHeight="1">
      <c r="A48" s="126" t="s">
        <v>125</v>
      </c>
      <c r="B48" s="97"/>
      <c r="C48" s="220"/>
    </row>
    <row r="49" spans="1:3" ht="21.95" customHeight="1">
      <c r="A49" s="126" t="s">
        <v>126</v>
      </c>
      <c r="B49" s="97"/>
      <c r="C49" s="220"/>
    </row>
    <row r="50" spans="1:3" ht="21.95" customHeight="1">
      <c r="A50" s="126" t="s">
        <v>127</v>
      </c>
      <c r="B50" s="97"/>
      <c r="C50" s="220"/>
    </row>
    <row r="51" spans="1:3" ht="21.95" customHeight="1">
      <c r="A51" s="126" t="s">
        <v>128</v>
      </c>
      <c r="B51" s="97">
        <v>48</v>
      </c>
      <c r="C51" s="220">
        <f>149+48</f>
        <v>197</v>
      </c>
    </row>
    <row r="52" spans="1:3" ht="21.95" customHeight="1">
      <c r="A52" s="126" t="s">
        <v>129</v>
      </c>
      <c r="B52" s="97"/>
      <c r="C52" s="220"/>
    </row>
    <row r="53" spans="1:3" ht="21.95" customHeight="1">
      <c r="A53" s="126" t="s">
        <v>130</v>
      </c>
      <c r="B53" s="97"/>
      <c r="C53" s="221"/>
    </row>
    <row r="54" spans="1:3" ht="21.95" customHeight="1">
      <c r="A54" s="126" t="s">
        <v>131</v>
      </c>
      <c r="B54" s="97"/>
      <c r="C54" s="221"/>
    </row>
    <row r="55" spans="1:3" ht="21.95" customHeight="1">
      <c r="A55" s="126" t="s">
        <v>132</v>
      </c>
      <c r="B55" s="97"/>
      <c r="C55" s="221"/>
    </row>
    <row r="56" spans="1:3" ht="21.95" customHeight="1">
      <c r="A56" s="126" t="s">
        <v>133</v>
      </c>
      <c r="B56" s="97"/>
      <c r="C56" s="221"/>
    </row>
    <row r="57" spans="1:3" ht="21.95" customHeight="1">
      <c r="A57" s="126" t="s">
        <v>134</v>
      </c>
      <c r="B57" s="97"/>
      <c r="C57" s="221"/>
    </row>
    <row r="58" spans="1:3" ht="21.95" customHeight="1">
      <c r="A58" s="126" t="s">
        <v>135</v>
      </c>
      <c r="B58" s="97"/>
      <c r="C58" s="221"/>
    </row>
    <row r="59" spans="1:3" ht="21.95" customHeight="1">
      <c r="A59" s="126" t="s">
        <v>136</v>
      </c>
      <c r="B59" s="97"/>
      <c r="C59" s="221"/>
    </row>
    <row r="60" spans="1:3" ht="21.95" customHeight="1">
      <c r="A60" s="126" t="s">
        <v>137</v>
      </c>
      <c r="B60" s="97"/>
      <c r="C60" s="221"/>
    </row>
    <row r="61" spans="1:3" ht="21.95" customHeight="1">
      <c r="A61" s="127" t="s">
        <v>138</v>
      </c>
      <c r="B61" s="96">
        <f>B39+B5</f>
        <v>2162</v>
      </c>
      <c r="C61" s="96">
        <f>C39+C5</f>
        <v>2141</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VJ18"/>
  <sheetViews>
    <sheetView showGridLines="0" showZeros="0" tabSelected="1" topLeftCell="A19" workbookViewId="0">
      <selection activeCell="D14" sqref="D14"/>
    </sheetView>
  </sheetViews>
  <sheetFormatPr defaultColWidth="9.125" defaultRowHeight="14.25"/>
  <cols>
    <col min="1" max="1" width="35.625" style="103" customWidth="1"/>
    <col min="2" max="2" width="15.625" style="103" customWidth="1"/>
    <col min="3" max="3" width="15.625" style="169"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265</v>
      </c>
      <c r="B1" s="99"/>
      <c r="C1" s="170"/>
    </row>
    <row r="2" spans="1:4" s="99" customFormat="1" ht="20.25">
      <c r="A2" s="232" t="s">
        <v>399</v>
      </c>
      <c r="B2" s="232"/>
      <c r="C2" s="234"/>
      <c r="D2" s="232"/>
    </row>
    <row r="3" spans="1:4" s="100" customFormat="1" ht="19.5" customHeight="1">
      <c r="A3" s="105"/>
      <c r="B3" s="105"/>
      <c r="C3" s="171"/>
      <c r="D3" s="106" t="s">
        <v>11</v>
      </c>
    </row>
    <row r="4" spans="1:4" s="100" customFormat="1" ht="50.1" customHeight="1">
      <c r="A4" s="116" t="s">
        <v>12</v>
      </c>
      <c r="B4" s="117" t="s">
        <v>14</v>
      </c>
      <c r="C4" s="223" t="s">
        <v>246</v>
      </c>
      <c r="D4" s="118" t="s">
        <v>247</v>
      </c>
    </row>
    <row r="5" spans="1:4" s="101" customFormat="1" ht="24.95" customHeight="1">
      <c r="A5" s="108" t="s">
        <v>16</v>
      </c>
      <c r="B5" s="96">
        <v>50</v>
      </c>
      <c r="C5" s="222"/>
      <c r="D5" s="90"/>
    </row>
    <row r="6" spans="1:4" s="101" customFormat="1" ht="24.95" customHeight="1">
      <c r="A6" s="110" t="s">
        <v>175</v>
      </c>
      <c r="B6" s="97"/>
      <c r="C6" s="224"/>
      <c r="D6" s="92"/>
    </row>
    <row r="7" spans="1:4" s="101" customFormat="1" ht="24.95" customHeight="1">
      <c r="A7" s="110" t="s">
        <v>176</v>
      </c>
      <c r="B7" s="97"/>
      <c r="C7" s="224"/>
      <c r="D7" s="114"/>
    </row>
    <row r="8" spans="1:4" s="101" customFormat="1" ht="24.95" customHeight="1">
      <c r="A8" s="110" t="s">
        <v>177</v>
      </c>
      <c r="B8" s="97"/>
      <c r="C8" s="224"/>
      <c r="D8" s="114"/>
    </row>
    <row r="9" spans="1:4" s="101" customFormat="1" ht="24.95" customHeight="1">
      <c r="A9" s="110" t="s">
        <v>178</v>
      </c>
      <c r="B9" s="97"/>
      <c r="C9" s="224"/>
      <c r="D9" s="114"/>
    </row>
    <row r="10" spans="1:4" s="101" customFormat="1" ht="24.95" customHeight="1">
      <c r="A10" s="110" t="s">
        <v>179</v>
      </c>
      <c r="B10" s="97"/>
      <c r="C10" s="224"/>
      <c r="D10" s="92"/>
    </row>
    <row r="11" spans="1:4" s="101" customFormat="1" ht="24.95" customHeight="1">
      <c r="A11" s="110" t="s">
        <v>180</v>
      </c>
      <c r="B11" s="97"/>
      <c r="C11" s="224"/>
      <c r="D11" s="114"/>
    </row>
    <row r="12" spans="1:4" s="102" customFormat="1" ht="24.95" customHeight="1">
      <c r="A12" s="110" t="s">
        <v>181</v>
      </c>
      <c r="B12" s="97"/>
      <c r="C12" s="220"/>
      <c r="D12" s="92"/>
    </row>
    <row r="13" spans="1:4" s="103" customFormat="1" ht="24.95" customHeight="1">
      <c r="A13" s="110" t="s">
        <v>182</v>
      </c>
      <c r="B13" s="97">
        <v>50</v>
      </c>
      <c r="C13" s="224"/>
      <c r="D13" s="114"/>
    </row>
    <row r="14" spans="1:4" ht="24.95" customHeight="1">
      <c r="A14" s="110" t="s">
        <v>183</v>
      </c>
      <c r="B14" s="97"/>
      <c r="C14" s="224"/>
      <c r="D14" s="114"/>
    </row>
    <row r="15" spans="1:4" ht="24.95" customHeight="1">
      <c r="A15" s="110" t="s">
        <v>184</v>
      </c>
      <c r="B15" s="97"/>
      <c r="C15" s="224"/>
      <c r="D15" s="114"/>
    </row>
    <row r="16" spans="1:4" ht="24.95" customHeight="1">
      <c r="A16" s="110" t="s">
        <v>185</v>
      </c>
      <c r="B16" s="97"/>
      <c r="C16" s="224"/>
      <c r="D16" s="114"/>
    </row>
    <row r="17" spans="1:4" ht="35.25" customHeight="1">
      <c r="A17" s="110" t="s">
        <v>186</v>
      </c>
      <c r="B17" s="97"/>
      <c r="C17" s="224"/>
      <c r="D17" s="114"/>
    </row>
    <row r="18" spans="1:4" ht="24.95" customHeight="1">
      <c r="A18" s="110" t="s">
        <v>187</v>
      </c>
      <c r="B18" s="97"/>
      <c r="C18" s="220"/>
      <c r="D18"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VK13"/>
  <sheetViews>
    <sheetView showGridLines="0" showZeros="0" view="pageBreakPreview" zoomScaleNormal="100" workbookViewId="0">
      <selection activeCell="A2" sqref="A2:D2"/>
    </sheetView>
  </sheetViews>
  <sheetFormatPr defaultColWidth="9.125" defaultRowHeight="14.25"/>
  <cols>
    <col min="1" max="1" width="35.625" style="103" customWidth="1"/>
    <col min="2" max="2" width="15.625" style="103" customWidth="1"/>
    <col min="3" max="3" width="15.625" style="169" customWidth="1"/>
    <col min="4" max="4" width="15.625" style="103" customWidth="1"/>
    <col min="5" max="5" width="10.375" style="104"/>
    <col min="6" max="6" width="9.375" style="104"/>
    <col min="7" max="7" width="9.125" style="104"/>
    <col min="8" max="9" width="12.625" style="104"/>
    <col min="10" max="246" width="9.125" style="104"/>
    <col min="247" max="247" width="30.125" style="104" customWidth="1"/>
    <col min="248" max="250" width="16.625" style="104" customWidth="1"/>
    <col min="251" max="251" width="30.125" style="104" customWidth="1"/>
    <col min="252" max="254" width="18" style="104" customWidth="1"/>
    <col min="255" max="259" width="9.125" style="104" hidden="1" customWidth="1"/>
    <col min="260" max="502" width="9.125" style="104"/>
    <col min="503" max="503" width="30.125" style="104" customWidth="1"/>
    <col min="504" max="506" width="16.625" style="104" customWidth="1"/>
    <col min="507" max="507" width="30.125" style="104" customWidth="1"/>
    <col min="508" max="510" width="18" style="104" customWidth="1"/>
    <col min="511" max="515" width="9.125" style="104" hidden="1" customWidth="1"/>
    <col min="516" max="758" width="9.125" style="104"/>
    <col min="759" max="759" width="30.125" style="104" customWidth="1"/>
    <col min="760" max="762" width="16.625" style="104" customWidth="1"/>
    <col min="763" max="763" width="30.125" style="104" customWidth="1"/>
    <col min="764" max="766" width="18" style="104" customWidth="1"/>
    <col min="767" max="771" width="9.125" style="104" hidden="1" customWidth="1"/>
    <col min="772" max="1014" width="9.125" style="104"/>
    <col min="1015" max="1015" width="30.125" style="104" customWidth="1"/>
    <col min="1016" max="1018" width="16.625" style="104" customWidth="1"/>
    <col min="1019" max="1019" width="30.125" style="104" customWidth="1"/>
    <col min="1020" max="1022" width="18" style="104" customWidth="1"/>
    <col min="1023" max="1027" width="9.125" style="104" hidden="1" customWidth="1"/>
    <col min="1028" max="1270" width="9.125" style="104"/>
    <col min="1271" max="1271" width="30.125" style="104" customWidth="1"/>
    <col min="1272" max="1274" width="16.625" style="104" customWidth="1"/>
    <col min="1275" max="1275" width="30.125" style="104" customWidth="1"/>
    <col min="1276" max="1278" width="18" style="104" customWidth="1"/>
    <col min="1279" max="1283" width="9.125" style="104" hidden="1" customWidth="1"/>
    <col min="1284" max="1526" width="9.125" style="104"/>
    <col min="1527" max="1527" width="30.125" style="104" customWidth="1"/>
    <col min="1528" max="1530" width="16.625" style="104" customWidth="1"/>
    <col min="1531" max="1531" width="30.125" style="104" customWidth="1"/>
    <col min="1532" max="1534" width="18" style="104" customWidth="1"/>
    <col min="1535" max="1539" width="9.125" style="104" hidden="1" customWidth="1"/>
    <col min="1540" max="1782" width="9.125" style="104"/>
    <col min="1783" max="1783" width="30.125" style="104" customWidth="1"/>
    <col min="1784" max="1786" width="16.625" style="104" customWidth="1"/>
    <col min="1787" max="1787" width="30.125" style="104" customWidth="1"/>
    <col min="1788" max="1790" width="18" style="104" customWidth="1"/>
    <col min="1791" max="1795" width="9.125" style="104" hidden="1" customWidth="1"/>
    <col min="1796" max="2038" width="9.125" style="104"/>
    <col min="2039" max="2039" width="30.125" style="104" customWidth="1"/>
    <col min="2040" max="2042" width="16.625" style="104" customWidth="1"/>
    <col min="2043" max="2043" width="30.125" style="104" customWidth="1"/>
    <col min="2044" max="2046" width="18" style="104" customWidth="1"/>
    <col min="2047" max="2051" width="9.125" style="104" hidden="1" customWidth="1"/>
    <col min="2052" max="2294" width="9.125" style="104"/>
    <col min="2295" max="2295" width="30.125" style="104" customWidth="1"/>
    <col min="2296" max="2298" width="16.625" style="104" customWidth="1"/>
    <col min="2299" max="2299" width="30.125" style="104" customWidth="1"/>
    <col min="2300" max="2302" width="18" style="104" customWidth="1"/>
    <col min="2303" max="2307" width="9.125" style="104" hidden="1" customWidth="1"/>
    <col min="2308" max="2550" width="9.125" style="104"/>
    <col min="2551" max="2551" width="30.125" style="104" customWidth="1"/>
    <col min="2552" max="2554" width="16.625" style="104" customWidth="1"/>
    <col min="2555" max="2555" width="30.125" style="104" customWidth="1"/>
    <col min="2556" max="2558" width="18" style="104" customWidth="1"/>
    <col min="2559" max="2563" width="9.125" style="104" hidden="1" customWidth="1"/>
    <col min="2564" max="2806" width="9.125" style="104"/>
    <col min="2807" max="2807" width="30.125" style="104" customWidth="1"/>
    <col min="2808" max="2810" width="16.625" style="104" customWidth="1"/>
    <col min="2811" max="2811" width="30.125" style="104" customWidth="1"/>
    <col min="2812" max="2814" width="18" style="104" customWidth="1"/>
    <col min="2815" max="2819" width="9.125" style="104" hidden="1" customWidth="1"/>
    <col min="2820" max="3062" width="9.125" style="104"/>
    <col min="3063" max="3063" width="30.125" style="104" customWidth="1"/>
    <col min="3064" max="3066" width="16.625" style="104" customWidth="1"/>
    <col min="3067" max="3067" width="30.125" style="104" customWidth="1"/>
    <col min="3068" max="3070" width="18" style="104" customWidth="1"/>
    <col min="3071" max="3075" width="9.125" style="104" hidden="1" customWidth="1"/>
    <col min="3076" max="3318" width="9.125" style="104"/>
    <col min="3319" max="3319" width="30.125" style="104" customWidth="1"/>
    <col min="3320" max="3322" width="16.625" style="104" customWidth="1"/>
    <col min="3323" max="3323" width="30.125" style="104" customWidth="1"/>
    <col min="3324" max="3326" width="18" style="104" customWidth="1"/>
    <col min="3327" max="3331" width="9.125" style="104" hidden="1" customWidth="1"/>
    <col min="3332" max="3574" width="9.125" style="104"/>
    <col min="3575" max="3575" width="30.125" style="104" customWidth="1"/>
    <col min="3576" max="3578" width="16.625" style="104" customWidth="1"/>
    <col min="3579" max="3579" width="30.125" style="104" customWidth="1"/>
    <col min="3580" max="3582" width="18" style="104" customWidth="1"/>
    <col min="3583" max="3587" width="9.125" style="104" hidden="1" customWidth="1"/>
    <col min="3588" max="3830" width="9.125" style="104"/>
    <col min="3831" max="3831" width="30.125" style="104" customWidth="1"/>
    <col min="3832" max="3834" width="16.625" style="104" customWidth="1"/>
    <col min="3835" max="3835" width="30.125" style="104" customWidth="1"/>
    <col min="3836" max="3838" width="18" style="104" customWidth="1"/>
    <col min="3839" max="3843" width="9.125" style="104" hidden="1" customWidth="1"/>
    <col min="3844" max="4086" width="9.125" style="104"/>
    <col min="4087" max="4087" width="30.125" style="104" customWidth="1"/>
    <col min="4088" max="4090" width="16.625" style="104" customWidth="1"/>
    <col min="4091" max="4091" width="30.125" style="104" customWidth="1"/>
    <col min="4092" max="4094" width="18" style="104" customWidth="1"/>
    <col min="4095" max="4099" width="9.125" style="104" hidden="1" customWidth="1"/>
    <col min="4100" max="4342" width="9.125" style="104"/>
    <col min="4343" max="4343" width="30.125" style="104" customWidth="1"/>
    <col min="4344" max="4346" width="16.625" style="104" customWidth="1"/>
    <col min="4347" max="4347" width="30.125" style="104" customWidth="1"/>
    <col min="4348" max="4350" width="18" style="104" customWidth="1"/>
    <col min="4351" max="4355" width="9.125" style="104" hidden="1" customWidth="1"/>
    <col min="4356" max="4598" width="9.125" style="104"/>
    <col min="4599" max="4599" width="30.125" style="104" customWidth="1"/>
    <col min="4600" max="4602" width="16.625" style="104" customWidth="1"/>
    <col min="4603" max="4603" width="30.125" style="104" customWidth="1"/>
    <col min="4604" max="4606" width="18" style="104" customWidth="1"/>
    <col min="4607" max="4611" width="9.125" style="104" hidden="1" customWidth="1"/>
    <col min="4612" max="4854" width="9.125" style="104"/>
    <col min="4855" max="4855" width="30.125" style="104" customWidth="1"/>
    <col min="4856" max="4858" width="16.625" style="104" customWidth="1"/>
    <col min="4859" max="4859" width="30.125" style="104" customWidth="1"/>
    <col min="4860" max="4862" width="18" style="104" customWidth="1"/>
    <col min="4863" max="4867" width="9.125" style="104" hidden="1" customWidth="1"/>
    <col min="4868" max="5110" width="9.125" style="104"/>
    <col min="5111" max="5111" width="30.125" style="104" customWidth="1"/>
    <col min="5112" max="5114" width="16.625" style="104" customWidth="1"/>
    <col min="5115" max="5115" width="30.125" style="104" customWidth="1"/>
    <col min="5116" max="5118" width="18" style="104" customWidth="1"/>
    <col min="5119" max="5123" width="9.125" style="104" hidden="1" customWidth="1"/>
    <col min="5124" max="5366" width="9.125" style="104"/>
    <col min="5367" max="5367" width="30.125" style="104" customWidth="1"/>
    <col min="5368" max="5370" width="16.625" style="104" customWidth="1"/>
    <col min="5371" max="5371" width="30.125" style="104" customWidth="1"/>
    <col min="5372" max="5374" width="18" style="104" customWidth="1"/>
    <col min="5375" max="5379" width="9.125" style="104" hidden="1" customWidth="1"/>
    <col min="5380" max="5622" width="9.125" style="104"/>
    <col min="5623" max="5623" width="30.125" style="104" customWidth="1"/>
    <col min="5624" max="5626" width="16.625" style="104" customWidth="1"/>
    <col min="5627" max="5627" width="30.125" style="104" customWidth="1"/>
    <col min="5628" max="5630" width="18" style="104" customWidth="1"/>
    <col min="5631" max="5635" width="9.125" style="104" hidden="1" customWidth="1"/>
    <col min="5636" max="5878" width="9.125" style="104"/>
    <col min="5879" max="5879" width="30.125" style="104" customWidth="1"/>
    <col min="5880" max="5882" width="16.625" style="104" customWidth="1"/>
    <col min="5883" max="5883" width="30.125" style="104" customWidth="1"/>
    <col min="5884" max="5886" width="18" style="104" customWidth="1"/>
    <col min="5887" max="5891" width="9.125" style="104" hidden="1" customWidth="1"/>
    <col min="5892" max="6134" width="9.125" style="104"/>
    <col min="6135" max="6135" width="30.125" style="104" customWidth="1"/>
    <col min="6136" max="6138" width="16.625" style="104" customWidth="1"/>
    <col min="6139" max="6139" width="30.125" style="104" customWidth="1"/>
    <col min="6140" max="6142" width="18" style="104" customWidth="1"/>
    <col min="6143" max="6147" width="9.125" style="104" hidden="1" customWidth="1"/>
    <col min="6148" max="6390" width="9.125" style="104"/>
    <col min="6391" max="6391" width="30.125" style="104" customWidth="1"/>
    <col min="6392" max="6394" width="16.625" style="104" customWidth="1"/>
    <col min="6395" max="6395" width="30.125" style="104" customWidth="1"/>
    <col min="6396" max="6398" width="18" style="104" customWidth="1"/>
    <col min="6399" max="6403" width="9.125" style="104" hidden="1" customWidth="1"/>
    <col min="6404" max="6646" width="9.125" style="104"/>
    <col min="6647" max="6647" width="30.125" style="104" customWidth="1"/>
    <col min="6648" max="6650" width="16.625" style="104" customWidth="1"/>
    <col min="6651" max="6651" width="30.125" style="104" customWidth="1"/>
    <col min="6652" max="6654" width="18" style="104" customWidth="1"/>
    <col min="6655" max="6659" width="9.125" style="104" hidden="1" customWidth="1"/>
    <col min="6660" max="6902" width="9.125" style="104"/>
    <col min="6903" max="6903" width="30.125" style="104" customWidth="1"/>
    <col min="6904" max="6906" width="16.625" style="104" customWidth="1"/>
    <col min="6907" max="6907" width="30.125" style="104" customWidth="1"/>
    <col min="6908" max="6910" width="18" style="104" customWidth="1"/>
    <col min="6911" max="6915" width="9.125" style="104" hidden="1" customWidth="1"/>
    <col min="6916" max="7158" width="9.125" style="104"/>
    <col min="7159" max="7159" width="30.125" style="104" customWidth="1"/>
    <col min="7160" max="7162" width="16.625" style="104" customWidth="1"/>
    <col min="7163" max="7163" width="30.125" style="104" customWidth="1"/>
    <col min="7164" max="7166" width="18" style="104" customWidth="1"/>
    <col min="7167" max="7171" width="9.125" style="104" hidden="1" customWidth="1"/>
    <col min="7172" max="7414" width="9.125" style="104"/>
    <col min="7415" max="7415" width="30.125" style="104" customWidth="1"/>
    <col min="7416" max="7418" width="16.625" style="104" customWidth="1"/>
    <col min="7419" max="7419" width="30.125" style="104" customWidth="1"/>
    <col min="7420" max="7422" width="18" style="104" customWidth="1"/>
    <col min="7423" max="7427" width="9.125" style="104" hidden="1" customWidth="1"/>
    <col min="7428" max="7670" width="9.125" style="104"/>
    <col min="7671" max="7671" width="30.125" style="104" customWidth="1"/>
    <col min="7672" max="7674" width="16.625" style="104" customWidth="1"/>
    <col min="7675" max="7675" width="30.125" style="104" customWidth="1"/>
    <col min="7676" max="7678" width="18" style="104" customWidth="1"/>
    <col min="7679" max="7683" width="9.125" style="104" hidden="1" customWidth="1"/>
    <col min="7684" max="7926" width="9.125" style="104"/>
    <col min="7927" max="7927" width="30.125" style="104" customWidth="1"/>
    <col min="7928" max="7930" width="16.625" style="104" customWidth="1"/>
    <col min="7931" max="7931" width="30.125" style="104" customWidth="1"/>
    <col min="7932" max="7934" width="18" style="104" customWidth="1"/>
    <col min="7935" max="7939" width="9.125" style="104" hidden="1" customWidth="1"/>
    <col min="7940" max="8182" width="9.125" style="104"/>
    <col min="8183" max="8183" width="30.125" style="104" customWidth="1"/>
    <col min="8184" max="8186" width="16.625" style="104" customWidth="1"/>
    <col min="8187" max="8187" width="30.125" style="104" customWidth="1"/>
    <col min="8188" max="8190" width="18" style="104" customWidth="1"/>
    <col min="8191" max="8195" width="9.125" style="104" hidden="1" customWidth="1"/>
    <col min="8196" max="8438" width="9.125" style="104"/>
    <col min="8439" max="8439" width="30.125" style="104" customWidth="1"/>
    <col min="8440" max="8442" width="16.625" style="104" customWidth="1"/>
    <col min="8443" max="8443" width="30.125" style="104" customWidth="1"/>
    <col min="8444" max="8446" width="18" style="104" customWidth="1"/>
    <col min="8447" max="8451" width="9.125" style="104" hidden="1" customWidth="1"/>
    <col min="8452" max="8694" width="9.125" style="104"/>
    <col min="8695" max="8695" width="30.125" style="104" customWidth="1"/>
    <col min="8696" max="8698" width="16.625" style="104" customWidth="1"/>
    <col min="8699" max="8699" width="30.125" style="104" customWidth="1"/>
    <col min="8700" max="8702" width="18" style="104" customWidth="1"/>
    <col min="8703" max="8707" width="9.125" style="104" hidden="1" customWidth="1"/>
    <col min="8708" max="8950" width="9.125" style="104"/>
    <col min="8951" max="8951" width="30.125" style="104" customWidth="1"/>
    <col min="8952" max="8954" width="16.625" style="104" customWidth="1"/>
    <col min="8955" max="8955" width="30.125" style="104" customWidth="1"/>
    <col min="8956" max="8958" width="18" style="104" customWidth="1"/>
    <col min="8959" max="8963" width="9.125" style="104" hidden="1" customWidth="1"/>
    <col min="8964" max="9206" width="9.125" style="104"/>
    <col min="9207" max="9207" width="30.125" style="104" customWidth="1"/>
    <col min="9208" max="9210" width="16.625" style="104" customWidth="1"/>
    <col min="9211" max="9211" width="30.125" style="104" customWidth="1"/>
    <col min="9212" max="9214" width="18" style="104" customWidth="1"/>
    <col min="9215" max="9219" width="9.125" style="104" hidden="1" customWidth="1"/>
    <col min="9220" max="9462" width="9.125" style="104"/>
    <col min="9463" max="9463" width="30.125" style="104" customWidth="1"/>
    <col min="9464" max="9466" width="16.625" style="104" customWidth="1"/>
    <col min="9467" max="9467" width="30.125" style="104" customWidth="1"/>
    <col min="9468" max="9470" width="18" style="104" customWidth="1"/>
    <col min="9471" max="9475" width="9.125" style="104" hidden="1" customWidth="1"/>
    <col min="9476" max="9718" width="9.125" style="104"/>
    <col min="9719" max="9719" width="30.125" style="104" customWidth="1"/>
    <col min="9720" max="9722" width="16.625" style="104" customWidth="1"/>
    <col min="9723" max="9723" width="30.125" style="104" customWidth="1"/>
    <col min="9724" max="9726" width="18" style="104" customWidth="1"/>
    <col min="9727" max="9731" width="9.125" style="104" hidden="1" customWidth="1"/>
    <col min="9732" max="9974" width="9.125" style="104"/>
    <col min="9975" max="9975" width="30.125" style="104" customWidth="1"/>
    <col min="9976" max="9978" width="16.625" style="104" customWidth="1"/>
    <col min="9979" max="9979" width="30.125" style="104" customWidth="1"/>
    <col min="9980" max="9982" width="18" style="104" customWidth="1"/>
    <col min="9983" max="9987" width="9.125" style="104" hidden="1" customWidth="1"/>
    <col min="9988" max="10230" width="9.125" style="104"/>
    <col min="10231" max="10231" width="30.125" style="104" customWidth="1"/>
    <col min="10232" max="10234" width="16.625" style="104" customWidth="1"/>
    <col min="10235" max="10235" width="30.125" style="104" customWidth="1"/>
    <col min="10236" max="10238" width="18" style="104" customWidth="1"/>
    <col min="10239" max="10243" width="9.125" style="104" hidden="1" customWidth="1"/>
    <col min="10244" max="10486" width="9.125" style="104"/>
    <col min="10487" max="10487" width="30.125" style="104" customWidth="1"/>
    <col min="10488" max="10490" width="16.625" style="104" customWidth="1"/>
    <col min="10491" max="10491" width="30.125" style="104" customWidth="1"/>
    <col min="10492" max="10494" width="18" style="104" customWidth="1"/>
    <col min="10495" max="10499" width="9.125" style="104" hidden="1" customWidth="1"/>
    <col min="10500" max="10742" width="9.125" style="104"/>
    <col min="10743" max="10743" width="30.125" style="104" customWidth="1"/>
    <col min="10744" max="10746" width="16.625" style="104" customWidth="1"/>
    <col min="10747" max="10747" width="30.125" style="104" customWidth="1"/>
    <col min="10748" max="10750" width="18" style="104" customWidth="1"/>
    <col min="10751" max="10755" width="9.125" style="104" hidden="1" customWidth="1"/>
    <col min="10756" max="10998" width="9.125" style="104"/>
    <col min="10999" max="10999" width="30.125" style="104" customWidth="1"/>
    <col min="11000" max="11002" width="16.625" style="104" customWidth="1"/>
    <col min="11003" max="11003" width="30.125" style="104" customWidth="1"/>
    <col min="11004" max="11006" width="18" style="104" customWidth="1"/>
    <col min="11007" max="11011" width="9.125" style="104" hidden="1" customWidth="1"/>
    <col min="11012" max="11254" width="9.125" style="104"/>
    <col min="11255" max="11255" width="30.125" style="104" customWidth="1"/>
    <col min="11256" max="11258" width="16.625" style="104" customWidth="1"/>
    <col min="11259" max="11259" width="30.125" style="104" customWidth="1"/>
    <col min="11260" max="11262" width="18" style="104" customWidth="1"/>
    <col min="11263" max="11267" width="9.125" style="104" hidden="1" customWidth="1"/>
    <col min="11268" max="11510" width="9.125" style="104"/>
    <col min="11511" max="11511" width="30.125" style="104" customWidth="1"/>
    <col min="11512" max="11514" width="16.625" style="104" customWidth="1"/>
    <col min="11515" max="11515" width="30.125" style="104" customWidth="1"/>
    <col min="11516" max="11518" width="18" style="104" customWidth="1"/>
    <col min="11519" max="11523" width="9.125" style="104" hidden="1" customWidth="1"/>
    <col min="11524" max="11766" width="9.125" style="104"/>
    <col min="11767" max="11767" width="30.125" style="104" customWidth="1"/>
    <col min="11768" max="11770" width="16.625" style="104" customWidth="1"/>
    <col min="11771" max="11771" width="30.125" style="104" customWidth="1"/>
    <col min="11772" max="11774" width="18" style="104" customWidth="1"/>
    <col min="11775" max="11779" width="9.125" style="104" hidden="1" customWidth="1"/>
    <col min="11780" max="12022" width="9.125" style="104"/>
    <col min="12023" max="12023" width="30.125" style="104" customWidth="1"/>
    <col min="12024" max="12026" width="16.625" style="104" customWidth="1"/>
    <col min="12027" max="12027" width="30.125" style="104" customWidth="1"/>
    <col min="12028" max="12030" width="18" style="104" customWidth="1"/>
    <col min="12031" max="12035" width="9.125" style="104" hidden="1" customWidth="1"/>
    <col min="12036" max="12278" width="9.125" style="104"/>
    <col min="12279" max="12279" width="30.125" style="104" customWidth="1"/>
    <col min="12280" max="12282" width="16.625" style="104" customWidth="1"/>
    <col min="12283" max="12283" width="30.125" style="104" customWidth="1"/>
    <col min="12284" max="12286" width="18" style="104" customWidth="1"/>
    <col min="12287" max="12291" width="9.125" style="104" hidden="1" customWidth="1"/>
    <col min="12292" max="12534" width="9.125" style="104"/>
    <col min="12535" max="12535" width="30.125" style="104" customWidth="1"/>
    <col min="12536" max="12538" width="16.625" style="104" customWidth="1"/>
    <col min="12539" max="12539" width="30.125" style="104" customWidth="1"/>
    <col min="12540" max="12542" width="18" style="104" customWidth="1"/>
    <col min="12543" max="12547" width="9.125" style="104" hidden="1" customWidth="1"/>
    <col min="12548" max="12790" width="9.125" style="104"/>
    <col min="12791" max="12791" width="30.125" style="104" customWidth="1"/>
    <col min="12792" max="12794" width="16.625" style="104" customWidth="1"/>
    <col min="12795" max="12795" width="30.125" style="104" customWidth="1"/>
    <col min="12796" max="12798" width="18" style="104" customWidth="1"/>
    <col min="12799" max="12803" width="9.125" style="104" hidden="1" customWidth="1"/>
    <col min="12804" max="13046" width="9.125" style="104"/>
    <col min="13047" max="13047" width="30.125" style="104" customWidth="1"/>
    <col min="13048" max="13050" width="16.625" style="104" customWidth="1"/>
    <col min="13051" max="13051" width="30.125" style="104" customWidth="1"/>
    <col min="13052" max="13054" width="18" style="104" customWidth="1"/>
    <col min="13055" max="13059" width="9.125" style="104" hidden="1" customWidth="1"/>
    <col min="13060" max="13302" width="9.125" style="104"/>
    <col min="13303" max="13303" width="30.125" style="104" customWidth="1"/>
    <col min="13304" max="13306" width="16.625" style="104" customWidth="1"/>
    <col min="13307" max="13307" width="30.125" style="104" customWidth="1"/>
    <col min="13308" max="13310" width="18" style="104" customWidth="1"/>
    <col min="13311" max="13315" width="9.125" style="104" hidden="1" customWidth="1"/>
    <col min="13316" max="13558" width="9.125" style="104"/>
    <col min="13559" max="13559" width="30.125" style="104" customWidth="1"/>
    <col min="13560" max="13562" width="16.625" style="104" customWidth="1"/>
    <col min="13563" max="13563" width="30.125" style="104" customWidth="1"/>
    <col min="13564" max="13566" width="18" style="104" customWidth="1"/>
    <col min="13567" max="13571" width="9.125" style="104" hidden="1" customWidth="1"/>
    <col min="13572" max="13814" width="9.125" style="104"/>
    <col min="13815" max="13815" width="30.125" style="104" customWidth="1"/>
    <col min="13816" max="13818" width="16.625" style="104" customWidth="1"/>
    <col min="13819" max="13819" width="30.125" style="104" customWidth="1"/>
    <col min="13820" max="13822" width="18" style="104" customWidth="1"/>
    <col min="13823" max="13827" width="9.125" style="104" hidden="1" customWidth="1"/>
    <col min="13828" max="14070" width="9.125" style="104"/>
    <col min="14071" max="14071" width="30.125" style="104" customWidth="1"/>
    <col min="14072" max="14074" width="16.625" style="104" customWidth="1"/>
    <col min="14075" max="14075" width="30.125" style="104" customWidth="1"/>
    <col min="14076" max="14078" width="18" style="104" customWidth="1"/>
    <col min="14079" max="14083" width="9.125" style="104" hidden="1" customWidth="1"/>
    <col min="14084" max="14326" width="9.125" style="104"/>
    <col min="14327" max="14327" width="30.125" style="104" customWidth="1"/>
    <col min="14328" max="14330" width="16.625" style="104" customWidth="1"/>
    <col min="14331" max="14331" width="30.125" style="104" customWidth="1"/>
    <col min="14332" max="14334" width="18" style="104" customWidth="1"/>
    <col min="14335" max="14339" width="9.125" style="104" hidden="1" customWidth="1"/>
    <col min="14340" max="14582" width="9.125" style="104"/>
    <col min="14583" max="14583" width="30.125" style="104" customWidth="1"/>
    <col min="14584" max="14586" width="16.625" style="104" customWidth="1"/>
    <col min="14587" max="14587" width="30.125" style="104" customWidth="1"/>
    <col min="14588" max="14590" width="18" style="104" customWidth="1"/>
    <col min="14591" max="14595" width="9.125" style="104" hidden="1" customWidth="1"/>
    <col min="14596" max="14838" width="9.125" style="104"/>
    <col min="14839" max="14839" width="30.125" style="104" customWidth="1"/>
    <col min="14840" max="14842" width="16.625" style="104" customWidth="1"/>
    <col min="14843" max="14843" width="30.125" style="104" customWidth="1"/>
    <col min="14844" max="14846" width="18" style="104" customWidth="1"/>
    <col min="14847" max="14851" width="9.125" style="104" hidden="1" customWidth="1"/>
    <col min="14852" max="15094" width="9.125" style="104"/>
    <col min="15095" max="15095" width="30.125" style="104" customWidth="1"/>
    <col min="15096" max="15098" width="16.625" style="104" customWidth="1"/>
    <col min="15099" max="15099" width="30.125" style="104" customWidth="1"/>
    <col min="15100" max="15102" width="18" style="104" customWidth="1"/>
    <col min="15103" max="15107" width="9.125" style="104" hidden="1" customWidth="1"/>
    <col min="15108" max="15350" width="9.125" style="104"/>
    <col min="15351" max="15351" width="30.125" style="104" customWidth="1"/>
    <col min="15352" max="15354" width="16.625" style="104" customWidth="1"/>
    <col min="15355" max="15355" width="30.125" style="104" customWidth="1"/>
    <col min="15356" max="15358" width="18" style="104" customWidth="1"/>
    <col min="15359" max="15363" width="9.125" style="104" hidden="1" customWidth="1"/>
    <col min="15364" max="15606" width="9.125" style="104"/>
    <col min="15607" max="15607" width="30.125" style="104" customWidth="1"/>
    <col min="15608" max="15610" width="16.625" style="104" customWidth="1"/>
    <col min="15611" max="15611" width="30.125" style="104" customWidth="1"/>
    <col min="15612" max="15614" width="18" style="104" customWidth="1"/>
    <col min="15615" max="15619" width="9.125" style="104" hidden="1" customWidth="1"/>
    <col min="15620" max="15862" width="9.125" style="104"/>
    <col min="15863" max="15863" width="30.125" style="104" customWidth="1"/>
    <col min="15864" max="15866" width="16.625" style="104" customWidth="1"/>
    <col min="15867" max="15867" width="30.125" style="104" customWidth="1"/>
    <col min="15868" max="15870" width="18" style="104" customWidth="1"/>
    <col min="15871" max="15875" width="9.125" style="104" hidden="1" customWidth="1"/>
    <col min="15876" max="16118" width="9.125" style="104"/>
    <col min="16119" max="16119" width="30.125" style="104" customWidth="1"/>
    <col min="16120" max="16122" width="16.625" style="104" customWidth="1"/>
    <col min="16123" max="16123" width="30.125" style="104" customWidth="1"/>
    <col min="16124" max="16126" width="18" style="104" customWidth="1"/>
    <col min="16127" max="16131" width="9.125" style="104" hidden="1" customWidth="1"/>
    <col min="16132" max="16384" width="9.125" style="104"/>
  </cols>
  <sheetData>
    <row r="1" spans="1:9" s="98" customFormat="1" ht="19.5" customHeight="1">
      <c r="A1" s="4" t="s">
        <v>266</v>
      </c>
      <c r="B1" s="99"/>
      <c r="C1" s="170"/>
    </row>
    <row r="2" spans="1:9" s="99" customFormat="1" ht="20.25">
      <c r="A2" s="232" t="s">
        <v>406</v>
      </c>
      <c r="B2" s="232"/>
      <c r="C2" s="234"/>
      <c r="D2" s="232"/>
    </row>
    <row r="3" spans="1:9" s="100" customFormat="1" ht="19.5" customHeight="1">
      <c r="A3" s="105"/>
      <c r="B3" s="105"/>
      <c r="C3" s="171"/>
      <c r="D3" s="106" t="s">
        <v>11</v>
      </c>
    </row>
    <row r="4" spans="1:9" s="100" customFormat="1" ht="50.1" customHeight="1">
      <c r="A4" s="107" t="s">
        <v>12</v>
      </c>
      <c r="B4" s="50" t="s">
        <v>249</v>
      </c>
      <c r="C4" s="158" t="s">
        <v>246</v>
      </c>
      <c r="D4" s="83" t="s">
        <v>250</v>
      </c>
    </row>
    <row r="5" spans="1:9" s="101" customFormat="1" ht="24.95" customHeight="1">
      <c r="A5" s="108" t="s">
        <v>43</v>
      </c>
      <c r="B5" s="109"/>
      <c r="C5" s="109"/>
      <c r="D5" s="90"/>
    </row>
    <row r="6" spans="1:9" s="101" customFormat="1" ht="24.95" customHeight="1">
      <c r="A6" s="110" t="s">
        <v>190</v>
      </c>
      <c r="B6" s="114"/>
      <c r="C6" s="224"/>
      <c r="D6" s="114"/>
    </row>
    <row r="7" spans="1:9" s="101" customFormat="1" ht="24.95" customHeight="1">
      <c r="A7" s="110" t="s">
        <v>191</v>
      </c>
      <c r="B7" s="112"/>
      <c r="C7" s="112"/>
      <c r="D7" s="92"/>
    </row>
    <row r="8" spans="1:9" s="101" customFormat="1" ht="24.95" customHeight="1">
      <c r="A8" s="110" t="s">
        <v>192</v>
      </c>
      <c r="B8" s="112"/>
      <c r="C8" s="112"/>
      <c r="D8" s="92"/>
    </row>
    <row r="9" spans="1:9" s="101" customFormat="1" ht="24.95" customHeight="1">
      <c r="A9" s="110" t="s">
        <v>193</v>
      </c>
      <c r="B9" s="112"/>
      <c r="C9" s="112"/>
      <c r="D9" s="92"/>
    </row>
    <row r="10" spans="1:9" s="101" customFormat="1" ht="24.95" customHeight="1">
      <c r="A10" s="110" t="s">
        <v>194</v>
      </c>
      <c r="B10" s="115"/>
      <c r="C10" s="112"/>
      <c r="D10" s="92"/>
    </row>
    <row r="11" spans="1:9" s="101" customFormat="1" ht="24.95" customHeight="1">
      <c r="A11" s="110" t="s">
        <v>195</v>
      </c>
      <c r="B11" s="112"/>
      <c r="C11" s="112"/>
      <c r="D11" s="92"/>
    </row>
    <row r="12" spans="1:9" s="102" customFormat="1" ht="24.95" customHeight="1">
      <c r="A12" s="110" t="s">
        <v>196</v>
      </c>
      <c r="B12" s="112"/>
      <c r="C12" s="112"/>
      <c r="D12" s="92"/>
      <c r="G12" s="101"/>
      <c r="I12" s="101"/>
    </row>
    <row r="13" spans="1:9" s="103" customFormat="1" ht="24.95" customHeight="1">
      <c r="A13" s="110" t="s">
        <v>197</v>
      </c>
      <c r="B13" s="113"/>
      <c r="C13" s="112"/>
      <c r="D13" s="11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VL19"/>
  <sheetViews>
    <sheetView showGridLines="0" showZeros="0" workbookViewId="0">
      <selection activeCell="F5" sqref="F5"/>
    </sheetView>
  </sheetViews>
  <sheetFormatPr defaultColWidth="9.125" defaultRowHeight="14.25"/>
  <cols>
    <col min="1" max="1" width="35.625" style="103" customWidth="1"/>
    <col min="2" max="2" width="15.625" style="103" customWidth="1"/>
    <col min="3" max="3" width="15.625" style="169" customWidth="1"/>
    <col min="4" max="4" width="15.625" style="103" customWidth="1"/>
    <col min="5" max="6" width="9.125" style="104"/>
    <col min="7" max="7" width="12.625" style="104"/>
    <col min="8"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267</v>
      </c>
      <c r="B1" s="99"/>
      <c r="C1" s="170"/>
    </row>
    <row r="2" spans="1:4" s="99" customFormat="1" ht="20.25">
      <c r="A2" s="232" t="s">
        <v>402</v>
      </c>
      <c r="B2" s="232"/>
      <c r="C2" s="234"/>
      <c r="D2" s="232"/>
    </row>
    <row r="3" spans="1:4" s="100" customFormat="1" ht="19.5" customHeight="1">
      <c r="A3" s="105"/>
      <c r="B3" s="105"/>
      <c r="C3" s="171"/>
      <c r="D3" s="106" t="s">
        <v>11</v>
      </c>
    </row>
    <row r="4" spans="1:4" s="100" customFormat="1" ht="50.1" customHeight="1">
      <c r="A4" s="107" t="s">
        <v>12</v>
      </c>
      <c r="B4" s="50" t="s">
        <v>14</v>
      </c>
      <c r="C4" s="158" t="s">
        <v>246</v>
      </c>
      <c r="D4" s="83" t="s">
        <v>247</v>
      </c>
    </row>
    <row r="5" spans="1:4" s="101" customFormat="1" ht="24.95" customHeight="1">
      <c r="A5" s="108" t="s">
        <v>16</v>
      </c>
      <c r="B5" s="96">
        <v>50</v>
      </c>
      <c r="C5" s="222"/>
      <c r="D5" s="90"/>
    </row>
    <row r="6" spans="1:4" s="101" customFormat="1" ht="24.95" customHeight="1">
      <c r="A6" s="110" t="s">
        <v>175</v>
      </c>
      <c r="B6" s="114"/>
      <c r="C6" s="224"/>
      <c r="D6" s="114"/>
    </row>
    <row r="7" spans="1:4" s="101" customFormat="1" ht="24.95" customHeight="1">
      <c r="A7" s="110" t="s">
        <v>176</v>
      </c>
      <c r="B7" s="114"/>
      <c r="C7" s="224"/>
      <c r="D7" s="114"/>
    </row>
    <row r="8" spans="1:4" s="101" customFormat="1" ht="24.95" customHeight="1">
      <c r="A8" s="110" t="s">
        <v>177</v>
      </c>
      <c r="B8" s="114"/>
      <c r="C8" s="224"/>
      <c r="D8" s="114"/>
    </row>
    <row r="9" spans="1:4" s="101" customFormat="1" ht="24.95" customHeight="1">
      <c r="A9" s="110" t="s">
        <v>178</v>
      </c>
      <c r="B9" s="114"/>
      <c r="C9" s="224"/>
      <c r="D9" s="114"/>
    </row>
    <row r="10" spans="1:4" s="101" customFormat="1" ht="24.95" customHeight="1">
      <c r="A10" s="110" t="s">
        <v>179</v>
      </c>
      <c r="B10" s="97"/>
      <c r="C10" s="220"/>
      <c r="D10" s="92"/>
    </row>
    <row r="11" spans="1:4" s="101" customFormat="1" ht="24.95" customHeight="1">
      <c r="A11" s="110" t="s">
        <v>180</v>
      </c>
      <c r="B11" s="97"/>
      <c r="C11" s="220"/>
      <c r="D11" s="114"/>
    </row>
    <row r="12" spans="1:4" s="102" customFormat="1" ht="24.95" customHeight="1">
      <c r="A12" s="110" t="s">
        <v>181</v>
      </c>
      <c r="B12" s="97"/>
      <c r="C12" s="220"/>
      <c r="D12" s="92"/>
    </row>
    <row r="13" spans="1:4" s="103" customFormat="1" ht="24.95" customHeight="1">
      <c r="A13" s="110" t="s">
        <v>182</v>
      </c>
      <c r="B13" s="97">
        <v>50</v>
      </c>
      <c r="C13" s="220"/>
      <c r="D13" s="114"/>
    </row>
    <row r="14" spans="1:4" ht="24.95" customHeight="1">
      <c r="A14" s="110" t="s">
        <v>183</v>
      </c>
      <c r="B14" s="97"/>
      <c r="C14" s="220"/>
      <c r="D14" s="114"/>
    </row>
    <row r="15" spans="1:4" ht="24.95" customHeight="1">
      <c r="A15" s="110" t="s">
        <v>184</v>
      </c>
      <c r="B15" s="97"/>
      <c r="C15" s="220"/>
      <c r="D15" s="114"/>
    </row>
    <row r="16" spans="1:4" ht="24.95" customHeight="1">
      <c r="A16" s="110" t="s">
        <v>185</v>
      </c>
      <c r="B16" s="97"/>
      <c r="C16" s="220"/>
      <c r="D16" s="114"/>
    </row>
    <row r="17" spans="1:4" ht="39.75" customHeight="1">
      <c r="A17" s="110" t="s">
        <v>186</v>
      </c>
      <c r="B17" s="97"/>
      <c r="C17" s="220"/>
      <c r="D17" s="114"/>
    </row>
    <row r="18" spans="1:4" ht="24.95" customHeight="1">
      <c r="A18" s="110" t="s">
        <v>187</v>
      </c>
      <c r="B18" s="97"/>
      <c r="C18" s="220"/>
      <c r="D18" s="92"/>
    </row>
    <row r="19" spans="1:4">
      <c r="B19" s="101"/>
      <c r="C19" s="101"/>
      <c r="D19" s="10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
  <sheetViews>
    <sheetView workbookViewId="0">
      <selection activeCell="C9" sqref="C9"/>
    </sheetView>
  </sheetViews>
  <sheetFormatPr defaultColWidth="9" defaultRowHeight="13.5"/>
  <cols>
    <col min="1" max="4" width="22" style="40" customWidth="1"/>
    <col min="5" max="5" width="28.875" style="40" customWidth="1"/>
    <col min="6" max="16384" width="9" style="40"/>
  </cols>
  <sheetData>
    <row r="1" spans="1:4" ht="81" customHeight="1">
      <c r="A1" s="240" t="s">
        <v>407</v>
      </c>
      <c r="B1" s="241"/>
      <c r="C1" s="241"/>
      <c r="D1" s="241"/>
    </row>
    <row r="2" spans="1:4" ht="11.1" customHeight="1">
      <c r="A2" s="242" t="s">
        <v>408</v>
      </c>
      <c r="B2" s="243"/>
      <c r="C2" s="243"/>
      <c r="D2" s="243"/>
    </row>
    <row r="3" spans="1:4" hidden="1">
      <c r="A3" s="243"/>
      <c r="B3" s="243"/>
      <c r="C3" s="243"/>
      <c r="D3" s="243"/>
    </row>
    <row r="4" spans="1:4" hidden="1">
      <c r="A4" s="243"/>
      <c r="B4" s="243"/>
      <c r="C4" s="243"/>
      <c r="D4" s="243"/>
    </row>
    <row r="5" spans="1:4" ht="93.95" customHeight="1">
      <c r="A5" s="243"/>
      <c r="B5" s="243"/>
      <c r="C5" s="243"/>
      <c r="D5" s="243"/>
    </row>
  </sheetData>
  <mergeCells count="2">
    <mergeCell ref="A1:D1"/>
    <mergeCell ref="A2:D5"/>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VJ13"/>
  <sheetViews>
    <sheetView showGridLines="0" showZeros="0" workbookViewId="0">
      <selection activeCell="A2" sqref="A2:D2"/>
    </sheetView>
  </sheetViews>
  <sheetFormatPr defaultColWidth="9.125" defaultRowHeight="14.25"/>
  <cols>
    <col min="1" max="1" width="35.625" style="103" customWidth="1"/>
    <col min="2" max="2" width="15.625" style="103" customWidth="1"/>
    <col min="3" max="3" width="15.625" style="169"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268</v>
      </c>
      <c r="B1" s="99"/>
      <c r="C1" s="170"/>
    </row>
    <row r="2" spans="1:4" s="99" customFormat="1" ht="20.25">
      <c r="A2" s="232" t="s">
        <v>401</v>
      </c>
      <c r="B2" s="232"/>
      <c r="C2" s="234"/>
      <c r="D2" s="232"/>
    </row>
    <row r="3" spans="1:4" s="100" customFormat="1" ht="19.5" customHeight="1">
      <c r="A3" s="105"/>
      <c r="B3" s="105"/>
      <c r="C3" s="171"/>
      <c r="D3" s="106" t="s">
        <v>11</v>
      </c>
    </row>
    <row r="4" spans="1:4" s="100" customFormat="1" ht="50.1" customHeight="1">
      <c r="A4" s="107" t="s">
        <v>12</v>
      </c>
      <c r="B4" s="50" t="s">
        <v>249</v>
      </c>
      <c r="C4" s="158" t="s">
        <v>246</v>
      </c>
      <c r="D4" s="83" t="s">
        <v>250</v>
      </c>
    </row>
    <row r="5" spans="1:4" s="101" customFormat="1" ht="24.95" customHeight="1">
      <c r="A5" s="108" t="s">
        <v>43</v>
      </c>
      <c r="B5" s="109"/>
      <c r="C5" s="109"/>
      <c r="D5" s="90"/>
    </row>
    <row r="6" spans="1:4" s="101" customFormat="1" ht="24.95" customHeight="1">
      <c r="A6" s="110" t="s">
        <v>190</v>
      </c>
      <c r="B6" s="111"/>
      <c r="C6" s="112"/>
      <c r="D6" s="92"/>
    </row>
    <row r="7" spans="1:4" s="101" customFormat="1" ht="24.95" customHeight="1">
      <c r="A7" s="110" t="s">
        <v>191</v>
      </c>
      <c r="B7" s="112"/>
      <c r="C7" s="112"/>
      <c r="D7" s="92"/>
    </row>
    <row r="8" spans="1:4" s="101" customFormat="1" ht="24.95" customHeight="1">
      <c r="A8" s="110" t="s">
        <v>192</v>
      </c>
      <c r="B8" s="112"/>
      <c r="C8" s="112"/>
      <c r="D8" s="92"/>
    </row>
    <row r="9" spans="1:4" s="101" customFormat="1" ht="24.95" customHeight="1">
      <c r="A9" s="110" t="s">
        <v>193</v>
      </c>
      <c r="B9" s="112"/>
      <c r="C9" s="112"/>
      <c r="D9" s="92"/>
    </row>
    <row r="10" spans="1:4" s="101" customFormat="1" ht="24.95" customHeight="1">
      <c r="A10" s="110" t="s">
        <v>194</v>
      </c>
      <c r="B10" s="113"/>
      <c r="C10" s="112"/>
      <c r="D10" s="92"/>
    </row>
    <row r="11" spans="1:4" s="101" customFormat="1" ht="24.95" customHeight="1">
      <c r="A11" s="110" t="s">
        <v>195</v>
      </c>
      <c r="B11" s="112"/>
      <c r="C11" s="112"/>
      <c r="D11" s="92"/>
    </row>
    <row r="12" spans="1:4" s="102" customFormat="1" ht="24.95" customHeight="1">
      <c r="A12" s="110" t="s">
        <v>196</v>
      </c>
      <c r="B12" s="112"/>
      <c r="C12" s="112"/>
      <c r="D12" s="92"/>
    </row>
    <row r="13" spans="1:4" s="103" customFormat="1" ht="24.95" customHeight="1">
      <c r="A13" s="110" t="s">
        <v>197</v>
      </c>
      <c r="B13" s="113"/>
      <c r="C13" s="112"/>
      <c r="D13"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6"/>
  <sheetViews>
    <sheetView workbookViewId="0">
      <selection activeCell="A10" sqref="A10"/>
    </sheetView>
  </sheetViews>
  <sheetFormatPr defaultColWidth="9" defaultRowHeight="13.5"/>
  <cols>
    <col min="1" max="4" width="22" style="40" customWidth="1"/>
    <col min="5" max="5" width="28.875" style="40" customWidth="1"/>
    <col min="6" max="16384" width="9" style="40"/>
  </cols>
  <sheetData>
    <row r="1" spans="1:4" ht="90" customHeight="1">
      <c r="A1" s="240" t="s">
        <v>409</v>
      </c>
      <c r="B1" s="241"/>
      <c r="C1" s="241"/>
      <c r="D1" s="241"/>
    </row>
    <row r="2" spans="1:4">
      <c r="A2" s="247" t="s">
        <v>410</v>
      </c>
      <c r="B2" s="248"/>
      <c r="C2" s="248"/>
      <c r="D2" s="248"/>
    </row>
    <row r="3" spans="1:4">
      <c r="A3" s="248"/>
      <c r="B3" s="248"/>
      <c r="C3" s="248"/>
      <c r="D3" s="248"/>
    </row>
    <row r="4" spans="1:4">
      <c r="A4" s="248"/>
      <c r="B4" s="248"/>
      <c r="C4" s="248"/>
      <c r="D4" s="248"/>
    </row>
    <row r="5" spans="1:4">
      <c r="A5" s="248"/>
      <c r="B5" s="248"/>
      <c r="C5" s="248"/>
      <c r="D5" s="248"/>
    </row>
    <row r="6" spans="1:4">
      <c r="A6" s="248"/>
      <c r="B6" s="248"/>
      <c r="C6" s="248"/>
      <c r="D6" s="248"/>
    </row>
  </sheetData>
  <mergeCells count="2">
    <mergeCell ref="A1:D1"/>
    <mergeCell ref="A2:D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30"/>
  <sheetViews>
    <sheetView showZeros="0" view="pageBreakPreview" topLeftCell="A12" zoomScaleNormal="100" workbookViewId="0">
      <selection activeCell="C5" sqref="C5:C25"/>
    </sheetView>
  </sheetViews>
  <sheetFormatPr defaultColWidth="6.75" defaultRowHeight="11.25"/>
  <cols>
    <col min="1" max="1" width="35.625" style="43" customWidth="1"/>
    <col min="2" max="2" width="15.625" style="43" customWidth="1"/>
    <col min="3" max="3" width="15.625" style="147" customWidth="1"/>
    <col min="4" max="4" width="15.625" style="43" customWidth="1"/>
    <col min="5" max="45" width="9" style="43" customWidth="1"/>
    <col min="46" max="16384" width="6.75" style="43"/>
  </cols>
  <sheetData>
    <row r="1" spans="1:45" ht="19.5" customHeight="1">
      <c r="A1" s="60" t="s">
        <v>42</v>
      </c>
    </row>
    <row r="2" spans="1:45" ht="27.95" customHeight="1">
      <c r="A2" s="238" t="s">
        <v>367</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193"/>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2" customHeight="1">
      <c r="A4" s="49" t="s">
        <v>12</v>
      </c>
      <c r="B4" s="49" t="s">
        <v>13</v>
      </c>
      <c r="C4" s="149" t="s">
        <v>14</v>
      </c>
      <c r="D4" s="83" t="s">
        <v>15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43</v>
      </c>
      <c r="B5" s="134">
        <f>B6+B12+B13+B14+B15+B16+B17+B24</f>
        <v>2331</v>
      </c>
      <c r="C5" s="150">
        <f>C6+C8+C12+C13+C14+C15+C16+C17+C24</f>
        <v>2974</v>
      </c>
      <c r="D5" s="90">
        <f>C5/B5</f>
        <v>1.2758472758472759</v>
      </c>
    </row>
    <row r="6" spans="1:45" s="4" customFormat="1" ht="24.95" customHeight="1">
      <c r="A6" s="86" t="s">
        <v>44</v>
      </c>
      <c r="B6" s="136">
        <v>1152</v>
      </c>
      <c r="C6" s="152">
        <v>1733</v>
      </c>
      <c r="D6" s="90">
        <f>C6/B6</f>
        <v>1.5043402777777777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45</v>
      </c>
      <c r="B7" s="136"/>
      <c r="C7" s="152"/>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46</v>
      </c>
      <c r="B8" s="136"/>
      <c r="C8" s="152">
        <v>20</v>
      </c>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47</v>
      </c>
      <c r="B9" s="136"/>
      <c r="C9" s="152"/>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48</v>
      </c>
      <c r="B10" s="136"/>
      <c r="C10" s="152"/>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6" t="s">
        <v>49</v>
      </c>
      <c r="B11" s="136"/>
      <c r="C11" s="152"/>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row r="12" spans="1:45" s="4" customFormat="1" ht="24.95" customHeight="1">
      <c r="A12" s="86" t="s">
        <v>50</v>
      </c>
      <c r="B12" s="136">
        <v>92</v>
      </c>
      <c r="C12" s="152">
        <v>126</v>
      </c>
      <c r="D12" s="90">
        <f t="shared" ref="D12:D24" si="0">C12/B12</f>
        <v>1.3695652173913044</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row>
    <row r="13" spans="1:45" s="4" customFormat="1" ht="24.95" customHeight="1">
      <c r="A13" s="86" t="s">
        <v>51</v>
      </c>
      <c r="B13" s="136">
        <v>264</v>
      </c>
      <c r="C13" s="152">
        <v>317</v>
      </c>
      <c r="D13" s="90">
        <f t="shared" si="0"/>
        <v>1.2007575757575757</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row>
    <row r="14" spans="1:45" s="4" customFormat="1" ht="24.95" customHeight="1">
      <c r="A14" s="86" t="s">
        <v>52</v>
      </c>
      <c r="B14" s="136">
        <v>57</v>
      </c>
      <c r="C14" s="152">
        <v>68</v>
      </c>
      <c r="D14" s="90">
        <f t="shared" si="0"/>
        <v>1.1929824561403508</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row>
    <row r="15" spans="1:45" s="4" customFormat="1" ht="24.95" customHeight="1">
      <c r="A15" s="86" t="s">
        <v>53</v>
      </c>
      <c r="B15" s="136">
        <v>144</v>
      </c>
      <c r="C15" s="152">
        <v>146</v>
      </c>
      <c r="D15" s="90">
        <f t="shared" si="0"/>
        <v>1.0138888888888888</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row>
    <row r="16" spans="1:45" s="4" customFormat="1" ht="24.95" customHeight="1">
      <c r="A16" s="86" t="s">
        <v>54</v>
      </c>
      <c r="B16" s="136">
        <v>112</v>
      </c>
      <c r="C16" s="152">
        <v>128</v>
      </c>
      <c r="D16" s="90">
        <f t="shared" si="0"/>
        <v>1.1428571428571428</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row>
    <row r="17" spans="1:45" s="4" customFormat="1" ht="24.95" customHeight="1">
      <c r="A17" s="86" t="s">
        <v>55</v>
      </c>
      <c r="B17" s="136">
        <v>405</v>
      </c>
      <c r="C17" s="152">
        <v>369</v>
      </c>
      <c r="D17" s="90">
        <f t="shared" si="0"/>
        <v>0.91111111111111109</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row>
    <row r="18" spans="1:45" s="4" customFormat="1" ht="24.95" customHeight="1">
      <c r="A18" s="86" t="s">
        <v>56</v>
      </c>
      <c r="B18" s="136"/>
      <c r="C18" s="152"/>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row>
    <row r="19" spans="1:45" s="4" customFormat="1" ht="24.95" customHeight="1">
      <c r="A19" s="86" t="s">
        <v>57</v>
      </c>
      <c r="B19" s="136"/>
      <c r="C19" s="152"/>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row>
    <row r="20" spans="1:45" s="4" customFormat="1" ht="24.95" customHeight="1">
      <c r="A20" s="86" t="s">
        <v>58</v>
      </c>
      <c r="B20" s="136"/>
      <c r="C20" s="152"/>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row>
    <row r="21" spans="1:45" s="4" customFormat="1" ht="24.95" customHeight="1">
      <c r="A21" s="86" t="s">
        <v>59</v>
      </c>
      <c r="B21" s="136"/>
      <c r="C21" s="152"/>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row>
    <row r="22" spans="1:45" s="4" customFormat="1" ht="24.95" customHeight="1">
      <c r="A22" s="86" t="s">
        <v>60</v>
      </c>
      <c r="B22" s="136"/>
      <c r="C22" s="152"/>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row>
    <row r="23" spans="1:45" s="4" customFormat="1" ht="24.95" customHeight="1">
      <c r="A23" s="86" t="s">
        <v>61</v>
      </c>
      <c r="B23" s="136"/>
      <c r="C23" s="152"/>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row>
    <row r="24" spans="1:45" s="4" customFormat="1" ht="24.95" customHeight="1">
      <c r="A24" s="86" t="s">
        <v>62</v>
      </c>
      <c r="B24" s="136">
        <v>105</v>
      </c>
      <c r="C24" s="152">
        <v>67</v>
      </c>
      <c r="D24" s="90">
        <f t="shared" si="0"/>
        <v>0.63809523809523805</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row>
    <row r="25" spans="1:45" s="4" customFormat="1" ht="24.95" customHeight="1">
      <c r="A25" s="86" t="s">
        <v>63</v>
      </c>
      <c r="B25" s="136"/>
      <c r="C25" s="152"/>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row>
    <row r="26" spans="1:45" s="4" customFormat="1" ht="24.95" customHeight="1">
      <c r="A26" s="86" t="s">
        <v>64</v>
      </c>
      <c r="B26" s="136"/>
      <c r="C26" s="152"/>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row>
    <row r="27" spans="1:45" s="4" customFormat="1" ht="24.95" customHeight="1">
      <c r="A27" s="86" t="s">
        <v>65</v>
      </c>
      <c r="B27" s="136"/>
      <c r="C27" s="194"/>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row>
    <row r="28" spans="1:45" s="4" customFormat="1" ht="24.95" customHeight="1">
      <c r="A28" s="86" t="s">
        <v>66</v>
      </c>
      <c r="B28" s="136"/>
      <c r="C28" s="152"/>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row>
    <row r="29" spans="1:45" s="4" customFormat="1" ht="24.95" customHeight="1">
      <c r="A29" s="86" t="s">
        <v>67</v>
      </c>
      <c r="B29" s="136"/>
      <c r="C29" s="152"/>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row>
    <row r="30" spans="1:45">
      <c r="A30" s="137"/>
      <c r="B30" s="137"/>
      <c r="C30" s="195"/>
      <c r="D30" s="137"/>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W9"/>
  <sheetViews>
    <sheetView showGridLines="0" showZeros="0" view="pageBreakPreview" zoomScaleNormal="100" workbookViewId="0">
      <selection activeCell="A2" sqref="A2:D2"/>
    </sheetView>
  </sheetViews>
  <sheetFormatPr defaultColWidth="6.75" defaultRowHeight="11.25"/>
  <cols>
    <col min="1" max="1" width="35.625" style="63" customWidth="1"/>
    <col min="2" max="2" width="15.625" style="63" customWidth="1"/>
    <col min="3" max="3" width="15.625" style="156"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269</v>
      </c>
    </row>
    <row r="2" spans="1:49" ht="34.5" customHeight="1">
      <c r="A2" s="232" t="s">
        <v>411</v>
      </c>
      <c r="B2" s="232"/>
      <c r="C2" s="234"/>
      <c r="D2" s="23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7" t="s">
        <v>10</v>
      </c>
      <c r="D3" s="69" t="s">
        <v>11</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12</v>
      </c>
      <c r="B4" s="50" t="s">
        <v>14</v>
      </c>
      <c r="C4" s="158" t="s">
        <v>246</v>
      </c>
      <c r="D4" s="83" t="s">
        <v>247</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16</v>
      </c>
      <c r="B5" s="96"/>
      <c r="C5" s="222"/>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203</v>
      </c>
      <c r="B6" s="97"/>
      <c r="C6" s="220"/>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204</v>
      </c>
      <c r="B7" s="97"/>
      <c r="C7" s="220"/>
      <c r="D7" s="92"/>
    </row>
    <row r="8" spans="1:49" ht="24.95" customHeight="1">
      <c r="A8" s="91" t="s">
        <v>205</v>
      </c>
      <c r="B8" s="78"/>
      <c r="C8" s="225"/>
      <c r="D8" s="78"/>
    </row>
    <row r="9" spans="1:49" ht="24.95" customHeight="1">
      <c r="A9" s="91" t="s">
        <v>206</v>
      </c>
      <c r="B9" s="78"/>
      <c r="C9" s="225"/>
      <c r="D9" s="7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11"/>
  <sheetViews>
    <sheetView showGridLines="0" showZeros="0" view="pageBreakPreview" zoomScaleNormal="100" workbookViewId="0">
      <selection activeCell="A2" sqref="A2:D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270</v>
      </c>
    </row>
    <row r="2" spans="1:45" ht="31.5" customHeight="1">
      <c r="A2" s="238" t="s">
        <v>412</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12</v>
      </c>
      <c r="B4" s="49" t="s">
        <v>249</v>
      </c>
      <c r="C4" s="82" t="s">
        <v>246</v>
      </c>
      <c r="D4" s="83" t="s">
        <v>250</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43</v>
      </c>
      <c r="B5" s="85">
        <f>SUM(B8:B11)</f>
        <v>0</v>
      </c>
      <c r="C5" s="85">
        <f>SUM(C8:C11)</f>
        <v>0</v>
      </c>
      <c r="D5" s="55"/>
    </row>
    <row r="6" spans="1:45" s="4" customFormat="1" ht="24.95" customHeight="1">
      <c r="A6" s="84"/>
      <c r="B6" s="85"/>
      <c r="C6" s="85"/>
      <c r="D6" s="55"/>
    </row>
    <row r="7" spans="1:45" s="4" customFormat="1" ht="24.95" customHeight="1">
      <c r="A7" s="86" t="s">
        <v>271</v>
      </c>
      <c r="B7" s="85"/>
      <c r="C7" s="85"/>
      <c r="D7" s="55"/>
    </row>
    <row r="8" spans="1:45" s="4" customFormat="1" ht="24.95" customHeight="1">
      <c r="A8" s="86" t="s">
        <v>272</v>
      </c>
      <c r="B8" s="87"/>
      <c r="C8" s="54">
        <v>0</v>
      </c>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273</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274</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6" t="s">
        <v>275</v>
      </c>
      <c r="B11" s="49"/>
      <c r="C11" s="54"/>
      <c r="D11" s="5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W10"/>
  <sheetViews>
    <sheetView showGridLines="0" showZeros="0" view="pageBreakPreview" zoomScaleNormal="100" workbookViewId="0">
      <selection activeCell="G5" sqref="G5"/>
    </sheetView>
  </sheetViews>
  <sheetFormatPr defaultColWidth="6.75" defaultRowHeight="11.25"/>
  <cols>
    <col min="1" max="1" width="35.625" style="43" customWidth="1"/>
    <col min="2" max="3" width="15.625" style="147"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276</v>
      </c>
    </row>
    <row r="2" spans="1:49" ht="26.25" customHeight="1">
      <c r="A2" s="238" t="s">
        <v>413</v>
      </c>
      <c r="B2" s="239"/>
      <c r="C2" s="239"/>
      <c r="D2" s="238"/>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226"/>
      <c r="C3" s="148" t="s">
        <v>10</v>
      </c>
      <c r="D3" s="88" t="s">
        <v>11</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12</v>
      </c>
      <c r="B4" s="149" t="s">
        <v>14</v>
      </c>
      <c r="C4" s="149" t="s">
        <v>246</v>
      </c>
      <c r="D4" s="180" t="s">
        <v>247</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16</v>
      </c>
      <c r="B5" s="222"/>
      <c r="C5" s="222"/>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203</v>
      </c>
      <c r="B6" s="220"/>
      <c r="C6" s="220"/>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204</v>
      </c>
      <c r="B7" s="220"/>
      <c r="C7" s="220"/>
      <c r="D7" s="92"/>
    </row>
    <row r="8" spans="1:49" s="63" customFormat="1" ht="24.95" customHeight="1">
      <c r="A8" s="91" t="s">
        <v>205</v>
      </c>
      <c r="B8" s="225"/>
      <c r="C8" s="225"/>
      <c r="D8" s="225"/>
    </row>
    <row r="9" spans="1:49" s="63" customFormat="1" ht="24.95" customHeight="1">
      <c r="A9" s="91" t="s">
        <v>206</v>
      </c>
      <c r="B9" s="225"/>
      <c r="C9" s="225"/>
      <c r="D9" s="225"/>
    </row>
    <row r="10" spans="1:49" s="63" customFormat="1" ht="37.5" customHeight="1">
      <c r="A10" s="264"/>
      <c r="B10" s="265"/>
      <c r="C10" s="265"/>
      <c r="D10" s="264"/>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6"/>
  <sheetViews>
    <sheetView workbookViewId="0">
      <selection activeCell="D10" sqref="D10"/>
    </sheetView>
  </sheetViews>
  <sheetFormatPr defaultColWidth="9" defaultRowHeight="13.5"/>
  <cols>
    <col min="1" max="2" width="22.125" style="40" customWidth="1"/>
    <col min="3" max="3" width="33.5" style="40" customWidth="1"/>
    <col min="4" max="4" width="28.875" style="40" customWidth="1"/>
    <col min="5" max="16384" width="9" style="40"/>
  </cols>
  <sheetData>
    <row r="1" spans="1:3" ht="65.25" customHeight="1">
      <c r="A1" s="240" t="s">
        <v>414</v>
      </c>
      <c r="B1" s="241"/>
      <c r="C1" s="241"/>
    </row>
    <row r="2" spans="1:3" ht="14.25" customHeight="1">
      <c r="A2" s="247" t="s">
        <v>415</v>
      </c>
      <c r="B2" s="247"/>
      <c r="C2" s="247"/>
    </row>
    <row r="3" spans="1:3" ht="14.25" customHeight="1">
      <c r="A3" s="247"/>
      <c r="B3" s="247"/>
      <c r="C3" s="247"/>
    </row>
    <row r="4" spans="1:3" ht="14.25" customHeight="1">
      <c r="A4" s="247"/>
      <c r="B4" s="247"/>
      <c r="C4" s="247"/>
    </row>
    <row r="5" spans="1:3" ht="14.25" customHeight="1">
      <c r="A5" s="247"/>
      <c r="B5" s="247"/>
      <c r="C5" s="247"/>
    </row>
    <row r="6" spans="1:3" ht="15" customHeight="1">
      <c r="A6" s="247"/>
      <c r="B6" s="247"/>
      <c r="C6" s="247"/>
    </row>
  </sheetData>
  <mergeCells count="2">
    <mergeCell ref="A1:C1"/>
    <mergeCell ref="A2:C6"/>
  </mergeCells>
  <phoneticPr fontId="49"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10"/>
  <sheetViews>
    <sheetView showGridLines="0" showZeros="0" workbookViewId="0">
      <selection activeCell="G11" sqref="G11"/>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277</v>
      </c>
    </row>
    <row r="2" spans="1:45" ht="30.75" customHeight="1">
      <c r="A2" s="238" t="s">
        <v>416</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12</v>
      </c>
      <c r="B4" s="49" t="s">
        <v>249</v>
      </c>
      <c r="C4" s="82" t="s">
        <v>246</v>
      </c>
      <c r="D4" s="83" t="s">
        <v>250</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43</v>
      </c>
      <c r="B5" s="85">
        <f>SUM(B7:B10)</f>
        <v>0</v>
      </c>
      <c r="C5" s="85">
        <f>SUM(C7:C10)</f>
        <v>0</v>
      </c>
      <c r="D5" s="55"/>
    </row>
    <row r="6" spans="1:45" s="4" customFormat="1" ht="24.95" customHeight="1">
      <c r="A6" s="84"/>
      <c r="B6" s="85"/>
      <c r="C6" s="85"/>
      <c r="D6" s="55"/>
    </row>
    <row r="7" spans="1:45" s="4" customFormat="1" ht="24.95" customHeight="1">
      <c r="A7" s="86" t="s">
        <v>208</v>
      </c>
      <c r="B7" s="87"/>
      <c r="C7" s="54">
        <v>0</v>
      </c>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209</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210</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211</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6"/>
  <sheetViews>
    <sheetView view="pageBreakPreview" zoomScaleNormal="100" workbookViewId="0">
      <selection activeCell="B11" sqref="B11"/>
    </sheetView>
  </sheetViews>
  <sheetFormatPr defaultColWidth="9" defaultRowHeight="13.5"/>
  <cols>
    <col min="1" max="2" width="22.125" style="40" customWidth="1"/>
    <col min="3" max="3" width="37.25" style="40" customWidth="1"/>
    <col min="4" max="4" width="28.875" style="40" customWidth="1"/>
    <col min="5" max="16384" width="9" style="40"/>
  </cols>
  <sheetData>
    <row r="1" spans="1:3" ht="73.5" customHeight="1">
      <c r="A1" s="240" t="s">
        <v>417</v>
      </c>
      <c r="B1" s="241"/>
      <c r="C1" s="241"/>
    </row>
    <row r="2" spans="1:3" ht="14.25" customHeight="1">
      <c r="A2" s="247" t="s">
        <v>418</v>
      </c>
      <c r="B2" s="247"/>
      <c r="C2" s="247"/>
    </row>
    <row r="3" spans="1:3" ht="14.25" customHeight="1">
      <c r="A3" s="247"/>
      <c r="B3" s="247"/>
      <c r="C3" s="247"/>
    </row>
    <row r="4" spans="1:3" ht="14.25" customHeight="1">
      <c r="A4" s="247"/>
      <c r="B4" s="247"/>
      <c r="C4" s="247"/>
    </row>
    <row r="5" spans="1:3" ht="14.25" customHeight="1">
      <c r="A5" s="247"/>
      <c r="B5" s="247"/>
      <c r="C5" s="247"/>
    </row>
    <row r="6" spans="1:3" ht="14.25" customHeight="1">
      <c r="A6" s="247"/>
      <c r="B6" s="247"/>
      <c r="C6" s="247"/>
    </row>
  </sheetData>
  <mergeCells count="2">
    <mergeCell ref="A1:C1"/>
    <mergeCell ref="A2:C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W38"/>
  <sheetViews>
    <sheetView showGridLines="0" showZeros="0" workbookViewId="0">
      <selection activeCell="A2" sqref="A2:D2"/>
    </sheetView>
  </sheetViews>
  <sheetFormatPr defaultColWidth="6.75" defaultRowHeight="11.25"/>
  <cols>
    <col min="1" max="1" width="38.1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278</v>
      </c>
    </row>
    <row r="2" spans="1:49" ht="24" customHeight="1">
      <c r="A2" s="232" t="s">
        <v>419</v>
      </c>
      <c r="B2" s="232"/>
      <c r="C2" s="232"/>
      <c r="D2" s="23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10</v>
      </c>
      <c r="D3" s="69" t="s">
        <v>11</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12</v>
      </c>
      <c r="B4" s="50" t="s">
        <v>14</v>
      </c>
      <c r="C4" s="51" t="s">
        <v>246</v>
      </c>
      <c r="D4" s="52" t="s">
        <v>279</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218</v>
      </c>
      <c r="B5" s="50"/>
      <c r="C5" s="5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219</v>
      </c>
      <c r="B6" s="74"/>
      <c r="C6" s="74"/>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220</v>
      </c>
      <c r="B7" s="74"/>
      <c r="C7" s="74"/>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221</v>
      </c>
      <c r="B8" s="74"/>
      <c r="C8" s="74"/>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222</v>
      </c>
      <c r="B9" s="74"/>
      <c r="C9" s="74"/>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s="60" customFormat="1" ht="18" customHeight="1">
      <c r="A10" s="73" t="s">
        <v>219</v>
      </c>
      <c r="B10" s="78"/>
      <c r="C10" s="78"/>
      <c r="D10" s="78"/>
    </row>
    <row r="11" spans="1:49" ht="18" customHeight="1">
      <c r="A11" s="73" t="s">
        <v>220</v>
      </c>
      <c r="B11" s="79"/>
      <c r="C11" s="79"/>
      <c r="D11" s="79"/>
    </row>
    <row r="12" spans="1:49" ht="18" customHeight="1">
      <c r="A12" s="73" t="s">
        <v>221</v>
      </c>
      <c r="B12" s="79"/>
      <c r="C12" s="79"/>
      <c r="D12" s="79"/>
    </row>
    <row r="13" spans="1:49" ht="18" customHeight="1">
      <c r="A13" s="53" t="s">
        <v>223</v>
      </c>
      <c r="B13" s="79"/>
      <c r="C13" s="79"/>
      <c r="D13" s="79"/>
    </row>
    <row r="14" spans="1:49" ht="18" customHeight="1">
      <c r="A14" s="73" t="s">
        <v>219</v>
      </c>
      <c r="B14" s="79"/>
      <c r="C14" s="79"/>
      <c r="D14" s="79"/>
    </row>
    <row r="15" spans="1:49" ht="18" customHeight="1">
      <c r="A15" s="73" t="s">
        <v>220</v>
      </c>
      <c r="B15" s="79"/>
      <c r="C15" s="79"/>
      <c r="D15" s="79"/>
    </row>
    <row r="16" spans="1:49" ht="18" customHeight="1">
      <c r="A16" s="73" t="s">
        <v>221</v>
      </c>
      <c r="B16" s="79"/>
      <c r="C16" s="79"/>
      <c r="D16" s="79"/>
    </row>
    <row r="17" spans="1:4" ht="18" customHeight="1">
      <c r="A17" s="53" t="s">
        <v>224</v>
      </c>
      <c r="B17" s="79"/>
      <c r="C17" s="79"/>
      <c r="D17" s="79"/>
    </row>
    <row r="18" spans="1:4" ht="18" customHeight="1">
      <c r="A18" s="73" t="s">
        <v>219</v>
      </c>
      <c r="B18" s="79"/>
      <c r="C18" s="79"/>
      <c r="D18" s="79"/>
    </row>
    <row r="19" spans="1:4" ht="18" customHeight="1">
      <c r="A19" s="73" t="s">
        <v>220</v>
      </c>
      <c r="B19" s="79"/>
      <c r="C19" s="79"/>
      <c r="D19" s="79"/>
    </row>
    <row r="20" spans="1:4" ht="18" customHeight="1">
      <c r="A20" s="73" t="s">
        <v>221</v>
      </c>
      <c r="B20" s="79"/>
      <c r="C20" s="79"/>
      <c r="D20" s="79"/>
    </row>
    <row r="21" spans="1:4" ht="18" customHeight="1">
      <c r="A21" s="53" t="s">
        <v>225</v>
      </c>
      <c r="B21" s="79"/>
      <c r="C21" s="79"/>
      <c r="D21" s="79"/>
    </row>
    <row r="22" spans="1:4" ht="18" customHeight="1">
      <c r="A22" s="73" t="s">
        <v>219</v>
      </c>
      <c r="B22" s="79"/>
      <c r="C22" s="79"/>
      <c r="D22" s="79"/>
    </row>
    <row r="23" spans="1:4" ht="18" customHeight="1">
      <c r="A23" s="73" t="s">
        <v>220</v>
      </c>
      <c r="B23" s="79"/>
      <c r="C23" s="79"/>
      <c r="D23" s="79"/>
    </row>
    <row r="24" spans="1:4" ht="18" customHeight="1">
      <c r="A24" s="73" t="s">
        <v>221</v>
      </c>
      <c r="B24" s="79"/>
      <c r="C24" s="79"/>
      <c r="D24" s="79"/>
    </row>
    <row r="25" spans="1:4" ht="18" customHeight="1">
      <c r="A25" s="53" t="s">
        <v>226</v>
      </c>
      <c r="B25" s="79"/>
      <c r="C25" s="79"/>
      <c r="D25" s="79"/>
    </row>
    <row r="26" spans="1:4" ht="18" customHeight="1">
      <c r="A26" s="73" t="s">
        <v>219</v>
      </c>
      <c r="B26" s="79"/>
      <c r="C26" s="79"/>
      <c r="D26" s="79"/>
    </row>
    <row r="27" spans="1:4" ht="18" customHeight="1">
      <c r="A27" s="73" t="s">
        <v>220</v>
      </c>
      <c r="B27" s="79"/>
      <c r="C27" s="79"/>
      <c r="D27" s="79"/>
    </row>
    <row r="28" spans="1:4" ht="18" customHeight="1">
      <c r="A28" s="73" t="s">
        <v>221</v>
      </c>
      <c r="B28" s="79"/>
      <c r="C28" s="79"/>
      <c r="D28" s="79"/>
    </row>
    <row r="29" spans="1:4" ht="18" customHeight="1">
      <c r="A29" s="53" t="s">
        <v>227</v>
      </c>
      <c r="B29" s="79"/>
      <c r="C29" s="79"/>
      <c r="D29" s="79"/>
    </row>
    <row r="30" spans="1:4" ht="18" customHeight="1">
      <c r="A30" s="73" t="s">
        <v>219</v>
      </c>
      <c r="B30" s="79"/>
      <c r="C30" s="79"/>
      <c r="D30" s="79"/>
    </row>
    <row r="31" spans="1:4" ht="18" customHeight="1">
      <c r="A31" s="73" t="s">
        <v>220</v>
      </c>
      <c r="B31" s="79"/>
      <c r="C31" s="79"/>
      <c r="D31" s="79"/>
    </row>
    <row r="32" spans="1:4" ht="18" customHeight="1">
      <c r="A32" s="73" t="s">
        <v>221</v>
      </c>
      <c r="B32" s="79"/>
      <c r="C32" s="79"/>
      <c r="D32" s="79"/>
    </row>
    <row r="33" spans="1:4" ht="18" customHeight="1">
      <c r="A33" s="56"/>
      <c r="B33" s="79"/>
      <c r="C33" s="79"/>
      <c r="D33" s="79"/>
    </row>
    <row r="34" spans="1:4" ht="18" customHeight="1">
      <c r="A34" s="58" t="s">
        <v>228</v>
      </c>
      <c r="B34" s="79"/>
      <c r="C34" s="79"/>
      <c r="D34" s="79"/>
    </row>
    <row r="35" spans="1:4" ht="18" customHeight="1">
      <c r="A35" s="73" t="s">
        <v>219</v>
      </c>
      <c r="B35" s="79"/>
      <c r="C35" s="79"/>
      <c r="D35" s="79"/>
    </row>
    <row r="36" spans="1:4" ht="18" customHeight="1">
      <c r="A36" s="73" t="s">
        <v>220</v>
      </c>
      <c r="B36" s="79"/>
      <c r="C36" s="79"/>
      <c r="D36" s="79"/>
    </row>
    <row r="37" spans="1:4" ht="18" customHeight="1">
      <c r="A37" s="73" t="s">
        <v>221</v>
      </c>
      <c r="B37" s="79"/>
      <c r="C37" s="79"/>
      <c r="D37" s="79"/>
    </row>
    <row r="38" spans="1:4" ht="18" customHeight="1">
      <c r="A38" s="60" t="s">
        <v>280</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22"/>
  <sheetViews>
    <sheetView showGridLines="0" showZeros="0" workbookViewId="0">
      <selection activeCell="F5" sqref="F5"/>
    </sheetView>
  </sheetViews>
  <sheetFormatPr defaultColWidth="6.75" defaultRowHeight="11.25"/>
  <cols>
    <col min="1" max="1" width="36.25" style="43" customWidth="1"/>
    <col min="2" max="4" width="14.625" style="43" customWidth="1"/>
    <col min="5" max="45" width="9" style="43" customWidth="1"/>
    <col min="46" max="16384" width="6.75" style="43"/>
  </cols>
  <sheetData>
    <row r="1" spans="1:45" ht="19.5" customHeight="1">
      <c r="A1" s="4" t="s">
        <v>281</v>
      </c>
    </row>
    <row r="2" spans="1:45" ht="31.5" customHeight="1">
      <c r="A2" s="238" t="s">
        <v>420</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12</v>
      </c>
      <c r="B4" s="50" t="s">
        <v>14</v>
      </c>
      <c r="C4" s="51" t="s">
        <v>246</v>
      </c>
      <c r="D4" s="52" t="s">
        <v>279</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ht="24.95" customHeight="1">
      <c r="A5" s="53" t="s">
        <v>231</v>
      </c>
      <c r="B5" s="54"/>
      <c r="C5" s="54"/>
      <c r="D5" s="55"/>
    </row>
    <row r="6" spans="1:45" ht="24.95" customHeight="1">
      <c r="A6" s="56" t="s">
        <v>232</v>
      </c>
      <c r="B6" s="49"/>
      <c r="C6" s="54"/>
      <c r="D6" s="55"/>
    </row>
    <row r="7" spans="1:45" ht="24.95" customHeight="1">
      <c r="A7" s="53" t="s">
        <v>233</v>
      </c>
      <c r="B7" s="49"/>
      <c r="C7" s="54"/>
      <c r="D7" s="55"/>
    </row>
    <row r="8" spans="1:45" ht="24.95" customHeight="1">
      <c r="A8" s="56" t="s">
        <v>232</v>
      </c>
      <c r="B8" s="49"/>
      <c r="C8" s="54"/>
      <c r="D8" s="55"/>
    </row>
    <row r="9" spans="1:45" ht="24.95" customHeight="1">
      <c r="A9" s="53" t="s">
        <v>234</v>
      </c>
      <c r="B9" s="49"/>
      <c r="C9" s="54"/>
      <c r="D9" s="55"/>
    </row>
    <row r="10" spans="1:45" ht="24.95" customHeight="1">
      <c r="A10" s="56" t="s">
        <v>232</v>
      </c>
      <c r="B10" s="57"/>
      <c r="C10" s="57"/>
      <c r="D10" s="57"/>
    </row>
    <row r="11" spans="1:45" ht="24.95" customHeight="1">
      <c r="A11" s="53" t="s">
        <v>235</v>
      </c>
      <c r="B11" s="57"/>
      <c r="C11" s="57"/>
      <c r="D11" s="57"/>
    </row>
    <row r="12" spans="1:45" ht="24.95" customHeight="1">
      <c r="A12" s="56" t="s">
        <v>236</v>
      </c>
      <c r="B12" s="57"/>
      <c r="C12" s="57"/>
      <c r="D12" s="57"/>
    </row>
    <row r="13" spans="1:45" ht="24.95" customHeight="1">
      <c r="A13" s="53" t="s">
        <v>237</v>
      </c>
      <c r="B13" s="57"/>
      <c r="C13" s="57"/>
      <c r="D13" s="57"/>
    </row>
    <row r="14" spans="1:45" ht="24.95" customHeight="1">
      <c r="A14" s="56" t="s">
        <v>236</v>
      </c>
      <c r="B14" s="57"/>
      <c r="C14" s="57"/>
      <c r="D14" s="57"/>
    </row>
    <row r="15" spans="1:45" ht="24.95" customHeight="1">
      <c r="A15" s="53" t="s">
        <v>238</v>
      </c>
      <c r="B15" s="57"/>
      <c r="C15" s="57"/>
      <c r="D15" s="57"/>
    </row>
    <row r="16" spans="1:45" ht="24.95" customHeight="1">
      <c r="A16" s="56" t="s">
        <v>239</v>
      </c>
      <c r="B16" s="57"/>
      <c r="C16" s="57"/>
      <c r="D16" s="57"/>
    </row>
    <row r="17" spans="1:4" ht="24.95" customHeight="1">
      <c r="A17" s="53" t="s">
        <v>240</v>
      </c>
      <c r="B17" s="57"/>
      <c r="C17" s="57"/>
      <c r="D17" s="57"/>
    </row>
    <row r="18" spans="1:4" ht="24.95" customHeight="1">
      <c r="A18" s="56" t="s">
        <v>241</v>
      </c>
      <c r="B18" s="57"/>
      <c r="C18" s="57"/>
      <c r="D18" s="57"/>
    </row>
    <row r="19" spans="1:4" ht="24.95" customHeight="1">
      <c r="A19" s="56"/>
      <c r="B19" s="57"/>
      <c r="C19" s="57"/>
      <c r="D19" s="57"/>
    </row>
    <row r="20" spans="1:4" ht="24.95" customHeight="1">
      <c r="A20" s="58" t="s">
        <v>242</v>
      </c>
      <c r="B20" s="57"/>
      <c r="C20" s="57"/>
      <c r="D20" s="57"/>
    </row>
    <row r="21" spans="1:4" ht="24.95" customHeight="1">
      <c r="A21" s="59" t="s">
        <v>243</v>
      </c>
      <c r="B21" s="57"/>
      <c r="C21" s="57"/>
      <c r="D21" s="57"/>
    </row>
    <row r="22" spans="1:4" ht="24" customHeight="1">
      <c r="A22" s="60" t="s">
        <v>280</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
  <sheetViews>
    <sheetView view="pageBreakPreview" zoomScaleNormal="100" workbookViewId="0">
      <selection activeCell="C5" sqref="C5"/>
    </sheetView>
  </sheetViews>
  <sheetFormatPr defaultColWidth="9" defaultRowHeight="13.5"/>
  <cols>
    <col min="1" max="2" width="23.625" style="40" customWidth="1"/>
    <col min="3" max="3" width="36.125" style="40" customWidth="1"/>
    <col min="4" max="4" width="23.625" style="40" customWidth="1"/>
    <col min="5" max="5" width="28.875" style="40" customWidth="1"/>
    <col min="6" max="16384" width="9" style="40"/>
  </cols>
  <sheetData>
    <row r="1" spans="1:4" ht="63.75" customHeight="1">
      <c r="A1" s="254" t="s">
        <v>421</v>
      </c>
      <c r="B1" s="254"/>
      <c r="C1" s="254"/>
      <c r="D1" s="41"/>
    </row>
    <row r="2" spans="1:4" ht="57.95" customHeight="1">
      <c r="A2" s="266" t="s">
        <v>282</v>
      </c>
      <c r="B2" s="266"/>
      <c r="C2" s="266"/>
      <c r="D2" s="42"/>
    </row>
    <row r="3" spans="1:4" ht="20.25">
      <c r="A3" s="42"/>
      <c r="B3" s="42"/>
      <c r="C3" s="42"/>
      <c r="D3" s="42"/>
    </row>
    <row r="4" spans="1:4" ht="32.1" customHeight="1">
      <c r="A4" s="42"/>
      <c r="B4" s="42"/>
      <c r="C4" s="42"/>
      <c r="D4" s="42"/>
    </row>
    <row r="5" spans="1:4" ht="20.25">
      <c r="A5" s="42"/>
      <c r="B5" s="42"/>
      <c r="C5" s="42"/>
      <c r="D5" s="42"/>
    </row>
  </sheetData>
  <mergeCells count="2">
    <mergeCell ref="A1:C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9"/>
  <sheetViews>
    <sheetView view="pageBreakPreview" zoomScaleNormal="100" workbookViewId="0">
      <pane ySplit="6" topLeftCell="A7" activePane="bottomLeft" state="frozen"/>
      <selection activeCell="A34" sqref="A34"/>
      <selection pane="bottomLeft" activeCell="B16" sqref="B16"/>
    </sheetView>
  </sheetViews>
  <sheetFormatPr defaultColWidth="10" defaultRowHeight="13.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283</v>
      </c>
      <c r="B1" s="4"/>
    </row>
    <row r="2" spans="1:7" s="13" customFormat="1" ht="28.7" customHeight="1">
      <c r="A2" s="267" t="s">
        <v>422</v>
      </c>
      <c r="B2" s="267"/>
      <c r="C2" s="267"/>
      <c r="D2" s="267"/>
      <c r="E2" s="267"/>
      <c r="F2" s="267"/>
      <c r="G2" s="267"/>
    </row>
    <row r="3" spans="1:7" ht="14.25" customHeight="1">
      <c r="A3" s="22"/>
      <c r="B3" s="22"/>
      <c r="G3" s="15" t="s">
        <v>284</v>
      </c>
    </row>
    <row r="4" spans="1:7" ht="21.95" customHeight="1">
      <c r="A4" s="268" t="s">
        <v>285</v>
      </c>
      <c r="B4" s="268" t="s">
        <v>286</v>
      </c>
      <c r="C4" s="268"/>
      <c r="D4" s="268"/>
      <c r="E4" s="268" t="s">
        <v>287</v>
      </c>
      <c r="F4" s="268"/>
      <c r="G4" s="268"/>
    </row>
    <row r="5" spans="1:7" ht="21.95" customHeight="1">
      <c r="A5" s="268"/>
      <c r="B5" s="35"/>
      <c r="C5" s="16" t="s">
        <v>288</v>
      </c>
      <c r="D5" s="16" t="s">
        <v>289</v>
      </c>
      <c r="E5" s="35"/>
      <c r="F5" s="16" t="s">
        <v>288</v>
      </c>
      <c r="G5" s="16" t="s">
        <v>289</v>
      </c>
    </row>
    <row r="6" spans="1:7" ht="21.95" customHeight="1">
      <c r="A6" s="16" t="s">
        <v>290</v>
      </c>
      <c r="B6" s="16" t="s">
        <v>291</v>
      </c>
      <c r="C6" s="16" t="s">
        <v>292</v>
      </c>
      <c r="D6" s="16" t="s">
        <v>293</v>
      </c>
      <c r="E6" s="16" t="s">
        <v>294</v>
      </c>
      <c r="F6" s="16" t="s">
        <v>295</v>
      </c>
      <c r="G6" s="16" t="s">
        <v>296</v>
      </c>
    </row>
    <row r="7" spans="1:7" s="34" customFormat="1" ht="21" customHeight="1">
      <c r="A7" s="36" t="s">
        <v>423</v>
      </c>
      <c r="B7" s="37"/>
      <c r="C7" s="37"/>
      <c r="D7" s="38"/>
      <c r="E7" s="37"/>
      <c r="F7" s="37"/>
      <c r="G7" s="39"/>
    </row>
    <row r="8" spans="1:7">
      <c r="A8" s="269" t="s">
        <v>297</v>
      </c>
      <c r="B8" s="269"/>
      <c r="C8" s="269"/>
      <c r="D8" s="269"/>
      <c r="E8" s="269"/>
      <c r="F8" s="269"/>
      <c r="G8" s="269"/>
    </row>
    <row r="9" spans="1:7">
      <c r="A9" s="269" t="s">
        <v>298</v>
      </c>
      <c r="B9" s="269"/>
      <c r="C9" s="269"/>
      <c r="D9" s="269"/>
      <c r="E9" s="269"/>
      <c r="F9" s="269"/>
      <c r="G9" s="269"/>
    </row>
  </sheetData>
  <mergeCells count="6">
    <mergeCell ref="A2:G2"/>
    <mergeCell ref="B4:D4"/>
    <mergeCell ref="E4:G4"/>
    <mergeCell ref="A8:G8"/>
    <mergeCell ref="A9:G9"/>
    <mergeCell ref="A4:A5"/>
  </mergeCells>
  <phoneticPr fontId="49" type="noConversion"/>
  <printOptions horizontalCentered="1"/>
  <pageMargins left="0.43263888888888902" right="0.118055555555556" top="0.74791666666666701" bottom="0.74791666666666701" header="0.31458333333333299" footer="0.31458333333333299"/>
  <pageSetup paperSize="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30"/>
  <sheetViews>
    <sheetView showGridLines="0" showZeros="0" view="pageBreakPreview" zoomScaleNormal="100" workbookViewId="0">
      <selection activeCell="A2" sqref="A2:D2"/>
    </sheetView>
  </sheetViews>
  <sheetFormatPr defaultColWidth="6.75" defaultRowHeight="11.25"/>
  <cols>
    <col min="1" max="1" width="35.625" style="43" customWidth="1"/>
    <col min="2" max="2" width="15.625" style="43" customWidth="1"/>
    <col min="3" max="3" width="15.625" style="147"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68</v>
      </c>
    </row>
    <row r="2" spans="1:49" ht="26.25" customHeight="1">
      <c r="A2" s="238" t="s">
        <v>373</v>
      </c>
      <c r="B2" s="238"/>
      <c r="C2" s="239"/>
      <c r="D2" s="238"/>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3"/>
      <c r="C3" s="148" t="s">
        <v>10</v>
      </c>
      <c r="D3" s="88" t="s">
        <v>11</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12</v>
      </c>
      <c r="B4" s="49" t="s">
        <v>13</v>
      </c>
      <c r="C4" s="149" t="s">
        <v>14</v>
      </c>
      <c r="D4" s="83" t="s">
        <v>15</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16</v>
      </c>
      <c r="B5" s="150">
        <f>B7+B8+B9+B11+B12+B13</f>
        <v>12</v>
      </c>
      <c r="C5" s="150">
        <f>C7+C8+C9+C11+C12</f>
        <v>15</v>
      </c>
      <c r="D5" s="90">
        <f>C5/B5</f>
        <v>1.25</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35" t="s">
        <v>17</v>
      </c>
      <c r="B6" s="134"/>
      <c r="C6" s="150"/>
      <c r="D6" s="90"/>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18</v>
      </c>
      <c r="B7" s="136">
        <v>3</v>
      </c>
      <c r="C7" s="152">
        <v>6</v>
      </c>
      <c r="D7" s="90">
        <f t="shared" ref="D7:D13" si="0">C7/B7</f>
        <v>2</v>
      </c>
    </row>
    <row r="8" spans="1:49" s="63" customFormat="1" ht="24.95" customHeight="1">
      <c r="A8" s="91" t="s">
        <v>19</v>
      </c>
      <c r="B8" s="136"/>
      <c r="C8" s="152">
        <v>1</v>
      </c>
      <c r="D8" s="90"/>
    </row>
    <row r="9" spans="1:49" s="63" customFormat="1" ht="24.95" customHeight="1">
      <c r="A9" s="91" t="s">
        <v>20</v>
      </c>
      <c r="B9" s="136">
        <v>5</v>
      </c>
      <c r="C9" s="152">
        <v>4</v>
      </c>
      <c r="D9" s="90">
        <f t="shared" si="0"/>
        <v>0.8</v>
      </c>
    </row>
    <row r="10" spans="1:49" s="63" customFormat="1" ht="24.95" customHeight="1">
      <c r="A10" s="91" t="s">
        <v>21</v>
      </c>
      <c r="B10" s="136"/>
      <c r="C10" s="152"/>
      <c r="D10" s="90"/>
    </row>
    <row r="11" spans="1:49" s="63" customFormat="1" ht="24.95" customHeight="1">
      <c r="A11" s="91" t="s">
        <v>368</v>
      </c>
      <c r="B11" s="136">
        <v>1</v>
      </c>
      <c r="C11" s="152">
        <v>1</v>
      </c>
      <c r="D11" s="90">
        <f t="shared" si="0"/>
        <v>1</v>
      </c>
    </row>
    <row r="12" spans="1:49" s="63" customFormat="1" ht="24.95" customHeight="1">
      <c r="A12" s="91" t="s">
        <v>23</v>
      </c>
      <c r="B12" s="136">
        <v>2</v>
      </c>
      <c r="C12" s="152">
        <v>3</v>
      </c>
      <c r="D12" s="90">
        <f t="shared" si="0"/>
        <v>1.5</v>
      </c>
    </row>
    <row r="13" spans="1:49" s="63" customFormat="1" ht="24.95" customHeight="1">
      <c r="A13" s="91" t="s">
        <v>24</v>
      </c>
      <c r="B13" s="136">
        <v>1</v>
      </c>
      <c r="C13" s="152"/>
      <c r="D13" s="90">
        <f t="shared" si="0"/>
        <v>0</v>
      </c>
    </row>
    <row r="14" spans="1:49" s="63" customFormat="1" ht="24.95" customHeight="1">
      <c r="A14" s="91" t="s">
        <v>25</v>
      </c>
      <c r="B14" s="136"/>
      <c r="C14" s="152"/>
      <c r="D14" s="92"/>
    </row>
    <row r="15" spans="1:49" s="63" customFormat="1" ht="24.95" customHeight="1">
      <c r="A15" s="91" t="s">
        <v>26</v>
      </c>
      <c r="B15" s="136"/>
      <c r="C15" s="152"/>
      <c r="D15" s="92"/>
    </row>
    <row r="16" spans="1:49" s="63" customFormat="1" ht="24.95" customHeight="1">
      <c r="A16" s="91" t="s">
        <v>27</v>
      </c>
      <c r="B16" s="136"/>
      <c r="C16" s="152"/>
      <c r="D16" s="92"/>
    </row>
    <row r="17" spans="1:4" s="63" customFormat="1" ht="24.95" customHeight="1">
      <c r="A17" s="91" t="s">
        <v>28</v>
      </c>
      <c r="B17" s="136"/>
      <c r="C17" s="152"/>
      <c r="D17" s="92"/>
    </row>
    <row r="18" spans="1:4" s="63" customFormat="1" ht="24.95" customHeight="1">
      <c r="A18" s="91" t="s">
        <v>29</v>
      </c>
      <c r="B18" s="136"/>
      <c r="C18" s="152"/>
      <c r="D18" s="92"/>
    </row>
    <row r="19" spans="1:4" s="63" customFormat="1" ht="24.95" customHeight="1">
      <c r="A19" s="91" t="s">
        <v>30</v>
      </c>
      <c r="B19" s="136"/>
      <c r="C19" s="152"/>
      <c r="D19" s="92"/>
    </row>
    <row r="20" spans="1:4" s="63" customFormat="1" ht="24.95" customHeight="1">
      <c r="A20" s="91" t="s">
        <v>31</v>
      </c>
      <c r="B20" s="136"/>
      <c r="C20" s="152"/>
      <c r="D20" s="92"/>
    </row>
    <row r="21" spans="1:4" s="63" customFormat="1" ht="24.95" customHeight="1">
      <c r="A21" s="91" t="s">
        <v>32</v>
      </c>
      <c r="B21" s="136"/>
      <c r="C21" s="152"/>
      <c r="D21" s="92"/>
    </row>
    <row r="22" spans="1:4" s="63" customFormat="1" ht="24.95" customHeight="1">
      <c r="A22" s="135" t="s">
        <v>33</v>
      </c>
      <c r="B22" s="134"/>
      <c r="C22" s="150"/>
      <c r="D22" s="90"/>
    </row>
    <row r="23" spans="1:4" s="63" customFormat="1" ht="26.1" customHeight="1">
      <c r="A23" s="91" t="s">
        <v>34</v>
      </c>
      <c r="B23" s="136"/>
      <c r="C23" s="152"/>
      <c r="D23" s="92"/>
    </row>
    <row r="24" spans="1:4" s="63" customFormat="1" ht="26.1" customHeight="1">
      <c r="A24" s="91" t="s">
        <v>35</v>
      </c>
      <c r="B24" s="136"/>
      <c r="C24" s="152"/>
      <c r="D24" s="92"/>
    </row>
    <row r="25" spans="1:4" ht="26.1" customHeight="1">
      <c r="A25" s="91" t="s">
        <v>36</v>
      </c>
      <c r="B25" s="136"/>
      <c r="C25" s="152"/>
      <c r="D25" s="92"/>
    </row>
    <row r="26" spans="1:4" ht="26.1" customHeight="1">
      <c r="A26" s="91" t="s">
        <v>37</v>
      </c>
      <c r="B26" s="136"/>
      <c r="C26" s="152"/>
      <c r="D26" s="92"/>
    </row>
    <row r="27" spans="1:4" ht="26.1" customHeight="1">
      <c r="A27" s="91" t="s">
        <v>38</v>
      </c>
      <c r="B27" s="136"/>
      <c r="C27" s="152"/>
      <c r="D27" s="92"/>
    </row>
    <row r="28" spans="1:4" ht="26.1" customHeight="1">
      <c r="A28" s="91" t="s">
        <v>39</v>
      </c>
      <c r="B28" s="136"/>
      <c r="C28" s="152"/>
      <c r="D28" s="92"/>
    </row>
    <row r="29" spans="1:4" ht="26.1" customHeight="1">
      <c r="A29" s="91" t="s">
        <v>40</v>
      </c>
      <c r="B29" s="136"/>
      <c r="C29" s="152"/>
      <c r="D29" s="92"/>
    </row>
    <row r="30" spans="1:4">
      <c r="A30" s="137"/>
      <c r="B30" s="137"/>
      <c r="C30" s="195"/>
      <c r="D30" s="137"/>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7"/>
  <sheetViews>
    <sheetView view="pageBreakPreview" topLeftCell="A16" zoomScaleNormal="100" workbookViewId="0">
      <selection activeCell="A2" sqref="A2:C2"/>
    </sheetView>
  </sheetViews>
  <sheetFormatPr defaultColWidth="10" defaultRowHeight="13.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30" customFormat="1" ht="26.25" customHeight="1">
      <c r="A1" s="24" t="s">
        <v>299</v>
      </c>
      <c r="B1" s="24"/>
    </row>
    <row r="2" spans="1:5" s="13" customFormat="1" ht="47.1" customHeight="1">
      <c r="A2" s="270" t="s">
        <v>424</v>
      </c>
      <c r="B2" s="270"/>
      <c r="C2" s="270"/>
    </row>
    <row r="3" spans="1:5" ht="26.1" customHeight="1">
      <c r="A3" s="25"/>
      <c r="B3" s="25"/>
      <c r="C3" s="26" t="s">
        <v>284</v>
      </c>
    </row>
    <row r="4" spans="1:5" ht="47.1" customHeight="1">
      <c r="A4" s="16" t="s">
        <v>12</v>
      </c>
      <c r="B4" s="16" t="s">
        <v>300</v>
      </c>
      <c r="C4" s="16" t="s">
        <v>301</v>
      </c>
    </row>
    <row r="5" spans="1:5" ht="42" customHeight="1">
      <c r="A5" s="27" t="s">
        <v>302</v>
      </c>
      <c r="B5" s="28"/>
      <c r="C5" s="28"/>
    </row>
    <row r="6" spans="1:5" ht="42" customHeight="1">
      <c r="A6" s="27" t="s">
        <v>303</v>
      </c>
      <c r="B6" s="28"/>
      <c r="C6" s="28"/>
    </row>
    <row r="7" spans="1:5" ht="42" customHeight="1">
      <c r="A7" s="27" t="s">
        <v>304</v>
      </c>
      <c r="B7" s="28"/>
      <c r="C7" s="28"/>
    </row>
    <row r="8" spans="1:5" ht="42" customHeight="1">
      <c r="A8" s="27" t="s">
        <v>305</v>
      </c>
      <c r="B8" s="28"/>
      <c r="C8" s="28"/>
    </row>
    <row r="9" spans="1:5" ht="42" customHeight="1">
      <c r="A9" s="27" t="s">
        <v>306</v>
      </c>
      <c r="B9" s="28"/>
      <c r="C9" s="28"/>
      <c r="E9" s="31"/>
    </row>
    <row r="10" spans="1:5" ht="42" customHeight="1">
      <c r="A10" s="27" t="s">
        <v>307</v>
      </c>
      <c r="B10" s="28"/>
      <c r="C10" s="32"/>
    </row>
    <row r="11" spans="1:5" ht="42" customHeight="1">
      <c r="A11" s="27" t="s">
        <v>308</v>
      </c>
      <c r="B11" s="28"/>
      <c r="C11" s="28"/>
    </row>
    <row r="12" spans="1:5" ht="42" customHeight="1">
      <c r="A12" s="27" t="s">
        <v>309</v>
      </c>
      <c r="B12" s="29"/>
      <c r="C12" s="32"/>
    </row>
    <row r="13" spans="1:5" ht="42" customHeight="1">
      <c r="A13" s="27" t="s">
        <v>310</v>
      </c>
      <c r="B13" s="29"/>
      <c r="C13" s="32"/>
    </row>
    <row r="14" spans="1:5" ht="42" customHeight="1">
      <c r="A14" s="27" t="s">
        <v>311</v>
      </c>
      <c r="B14" s="29"/>
      <c r="C14" s="28"/>
      <c r="E14" s="33"/>
    </row>
    <row r="15" spans="1:5" ht="42" customHeight="1">
      <c r="A15" s="27" t="s">
        <v>312</v>
      </c>
      <c r="B15" s="29"/>
      <c r="C15" s="29"/>
    </row>
    <row r="16" spans="1:5" ht="42" customHeight="1">
      <c r="A16" s="27" t="s">
        <v>313</v>
      </c>
      <c r="B16" s="29"/>
      <c r="C16" s="29"/>
    </row>
    <row r="17" spans="1:3" ht="48" customHeight="1">
      <c r="A17" s="271" t="s">
        <v>314</v>
      </c>
      <c r="B17" s="271"/>
      <c r="C17" s="271"/>
    </row>
  </sheetData>
  <mergeCells count="2">
    <mergeCell ref="A2:C2"/>
    <mergeCell ref="A17:C17"/>
  </mergeCells>
  <phoneticPr fontId="49"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view="pageBreakPreview" zoomScaleNormal="100" workbookViewId="0">
      <selection activeCell="A2" sqref="A2:C2"/>
    </sheetView>
  </sheetViews>
  <sheetFormatPr defaultColWidth="10" defaultRowHeight="13.5"/>
  <cols>
    <col min="1" max="1" width="46" style="14" customWidth="1"/>
    <col min="2" max="3" width="21.5" style="14" customWidth="1"/>
    <col min="4" max="4" width="9.75" style="14" customWidth="1"/>
    <col min="5" max="16384" width="10" style="14"/>
  </cols>
  <sheetData>
    <row r="1" spans="1:3" s="12" customFormat="1" ht="18" customHeight="1">
      <c r="A1" s="24" t="s">
        <v>315</v>
      </c>
    </row>
    <row r="2" spans="1:3" s="13" customFormat="1" ht="42.95" customHeight="1">
      <c r="A2" s="270" t="s">
        <v>425</v>
      </c>
      <c r="B2" s="270"/>
      <c r="C2" s="270"/>
    </row>
    <row r="3" spans="1:3" ht="21" customHeight="1">
      <c r="A3" s="25"/>
      <c r="B3" s="25"/>
      <c r="C3" s="26" t="s">
        <v>284</v>
      </c>
    </row>
    <row r="4" spans="1:3" ht="42.95" customHeight="1">
      <c r="A4" s="16" t="s">
        <v>12</v>
      </c>
      <c r="B4" s="16" t="s">
        <v>300</v>
      </c>
      <c r="C4" s="16" t="s">
        <v>301</v>
      </c>
    </row>
    <row r="5" spans="1:3" ht="58.5" customHeight="1">
      <c r="A5" s="27" t="s">
        <v>316</v>
      </c>
      <c r="B5" s="28"/>
      <c r="C5" s="28"/>
    </row>
    <row r="6" spans="1:3" ht="58.5" customHeight="1">
      <c r="A6" s="27" t="s">
        <v>317</v>
      </c>
      <c r="B6" s="28"/>
      <c r="C6" s="28"/>
    </row>
    <row r="7" spans="1:3" ht="58.5" customHeight="1">
      <c r="A7" s="27" t="s">
        <v>318</v>
      </c>
      <c r="B7" s="28"/>
      <c r="C7" s="28"/>
    </row>
    <row r="8" spans="1:3" ht="58.5" customHeight="1">
      <c r="A8" s="27" t="s">
        <v>319</v>
      </c>
      <c r="B8" s="28"/>
      <c r="C8" s="28"/>
    </row>
    <row r="9" spans="1:3" ht="58.5" customHeight="1">
      <c r="A9" s="27" t="s">
        <v>320</v>
      </c>
      <c r="B9" s="28"/>
      <c r="C9" s="28"/>
    </row>
    <row r="10" spans="1:3" ht="58.5" customHeight="1">
      <c r="A10" s="27" t="s">
        <v>321</v>
      </c>
      <c r="B10" s="29"/>
      <c r="C10" s="29"/>
    </row>
    <row r="11" spans="1:3" ht="58.5" customHeight="1">
      <c r="A11" s="27" t="s">
        <v>322</v>
      </c>
      <c r="B11" s="29"/>
      <c r="C11" s="29"/>
    </row>
    <row r="12" spans="1:3" ht="45" customHeight="1">
      <c r="A12" s="272" t="s">
        <v>323</v>
      </c>
      <c r="B12" s="272"/>
      <c r="C12" s="272"/>
    </row>
  </sheetData>
  <mergeCells count="2">
    <mergeCell ref="A2:C2"/>
    <mergeCell ref="A12:C1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8"/>
  <sheetViews>
    <sheetView workbookViewId="0">
      <pane ySplit="4" topLeftCell="A23" activePane="bottomLeft" state="frozen"/>
      <selection activeCell="A34" sqref="A34"/>
      <selection pane="bottomLeft" activeCell="A2" sqref="A2:C2"/>
    </sheetView>
  </sheetViews>
  <sheetFormatPr defaultColWidth="10" defaultRowHeight="13.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324</v>
      </c>
    </row>
    <row r="2" spans="1:3" s="13" customFormat="1" ht="28.7" customHeight="1">
      <c r="A2" s="267" t="s">
        <v>426</v>
      </c>
      <c r="B2" s="267"/>
      <c r="C2" s="267"/>
    </row>
    <row r="3" spans="1:3" ht="24" customHeight="1">
      <c r="C3" s="15" t="s">
        <v>284</v>
      </c>
    </row>
    <row r="4" spans="1:3" ht="28.5" customHeight="1">
      <c r="A4" s="16" t="s">
        <v>12</v>
      </c>
      <c r="B4" s="16" t="s">
        <v>325</v>
      </c>
      <c r="C4" s="16" t="s">
        <v>326</v>
      </c>
    </row>
    <row r="5" spans="1:3" ht="28.5" customHeight="1">
      <c r="A5" s="17" t="s">
        <v>327</v>
      </c>
      <c r="B5" s="18" t="s">
        <v>328</v>
      </c>
      <c r="C5" s="19"/>
    </row>
    <row r="6" spans="1:3" ht="28.5" customHeight="1">
      <c r="A6" s="17" t="s">
        <v>329</v>
      </c>
      <c r="B6" s="18" t="s">
        <v>292</v>
      </c>
      <c r="C6" s="19"/>
    </row>
    <row r="7" spans="1:3" ht="28.5" customHeight="1">
      <c r="A7" s="17" t="s">
        <v>330</v>
      </c>
      <c r="B7" s="18" t="s">
        <v>293</v>
      </c>
      <c r="C7" s="19"/>
    </row>
    <row r="8" spans="1:3" ht="28.5" customHeight="1">
      <c r="A8" s="17" t="s">
        <v>331</v>
      </c>
      <c r="B8" s="18" t="s">
        <v>332</v>
      </c>
      <c r="C8" s="19"/>
    </row>
    <row r="9" spans="1:3" ht="28.5" customHeight="1">
      <c r="A9" s="17" t="s">
        <v>330</v>
      </c>
      <c r="B9" s="18" t="s">
        <v>295</v>
      </c>
      <c r="C9" s="19"/>
    </row>
    <row r="10" spans="1:3" ht="28.5" customHeight="1">
      <c r="A10" s="17" t="s">
        <v>333</v>
      </c>
      <c r="B10" s="18" t="s">
        <v>334</v>
      </c>
      <c r="C10" s="19"/>
    </row>
    <row r="11" spans="1:3" ht="28.5" customHeight="1">
      <c r="A11" s="17" t="s">
        <v>329</v>
      </c>
      <c r="B11" s="18" t="s">
        <v>335</v>
      </c>
      <c r="C11" s="19"/>
    </row>
    <row r="12" spans="1:3" ht="28.5" customHeight="1">
      <c r="A12" s="17" t="s">
        <v>331</v>
      </c>
      <c r="B12" s="18" t="s">
        <v>336</v>
      </c>
      <c r="C12" s="19"/>
    </row>
    <row r="13" spans="1:3" ht="28.5" customHeight="1">
      <c r="A13" s="17" t="s">
        <v>337</v>
      </c>
      <c r="B13" s="18" t="s">
        <v>338</v>
      </c>
      <c r="C13" s="19"/>
    </row>
    <row r="14" spans="1:3" ht="28.5" customHeight="1">
      <c r="A14" s="17" t="s">
        <v>329</v>
      </c>
      <c r="B14" s="18" t="s">
        <v>339</v>
      </c>
      <c r="C14" s="20"/>
    </row>
    <row r="15" spans="1:3" ht="28.5" customHeight="1">
      <c r="A15" s="17" t="s">
        <v>331</v>
      </c>
      <c r="B15" s="18" t="s">
        <v>340</v>
      </c>
      <c r="C15" s="20"/>
    </row>
    <row r="16" spans="1:3" ht="28.5" customHeight="1">
      <c r="A16" s="17" t="s">
        <v>341</v>
      </c>
      <c r="B16" s="18" t="s">
        <v>342</v>
      </c>
      <c r="C16" s="21"/>
    </row>
    <row r="17" spans="1:4" ht="28.5" customHeight="1">
      <c r="A17" s="17" t="s">
        <v>329</v>
      </c>
      <c r="B17" s="18" t="s">
        <v>343</v>
      </c>
      <c r="C17" s="21"/>
    </row>
    <row r="18" spans="1:4" ht="28.5" customHeight="1">
      <c r="A18" s="17" t="s">
        <v>344</v>
      </c>
      <c r="B18" s="18"/>
      <c r="C18" s="21"/>
    </row>
    <row r="19" spans="1:4" ht="28.5" customHeight="1">
      <c r="A19" s="17" t="s">
        <v>345</v>
      </c>
      <c r="B19" s="18" t="s">
        <v>346</v>
      </c>
      <c r="C19" s="21"/>
    </row>
    <row r="20" spans="1:4" ht="28.5" customHeight="1">
      <c r="A20" s="17" t="s">
        <v>331</v>
      </c>
      <c r="B20" s="18" t="s">
        <v>347</v>
      </c>
      <c r="C20" s="21"/>
    </row>
    <row r="21" spans="1:4" ht="28.5" customHeight="1">
      <c r="A21" s="17" t="s">
        <v>344</v>
      </c>
      <c r="B21" s="18"/>
      <c r="C21" s="21"/>
    </row>
    <row r="22" spans="1:4" ht="28.5" customHeight="1">
      <c r="A22" s="17" t="s">
        <v>348</v>
      </c>
      <c r="B22" s="18" t="s">
        <v>349</v>
      </c>
      <c r="C22" s="21"/>
    </row>
    <row r="23" spans="1:4" ht="28.5" customHeight="1">
      <c r="A23" s="17" t="s">
        <v>350</v>
      </c>
      <c r="B23" s="18" t="s">
        <v>351</v>
      </c>
      <c r="C23" s="21"/>
    </row>
    <row r="24" spans="1:4" ht="28.5" customHeight="1">
      <c r="A24" s="17" t="s">
        <v>329</v>
      </c>
      <c r="B24" s="18" t="s">
        <v>352</v>
      </c>
      <c r="C24" s="20"/>
    </row>
    <row r="25" spans="1:4" ht="28.5" customHeight="1">
      <c r="A25" s="17" t="s">
        <v>331</v>
      </c>
      <c r="B25" s="18" t="s">
        <v>353</v>
      </c>
      <c r="C25" s="21"/>
    </row>
    <row r="26" spans="1:4" ht="43.5" customHeight="1">
      <c r="A26" s="269" t="s">
        <v>354</v>
      </c>
      <c r="B26" s="269"/>
      <c r="C26" s="269"/>
    </row>
    <row r="28" spans="1:4">
      <c r="A28" s="23"/>
      <c r="B28" s="23"/>
      <c r="C28" s="23"/>
      <c r="D28" s="23"/>
    </row>
  </sheetData>
  <mergeCells count="2">
    <mergeCell ref="A2:C2"/>
    <mergeCell ref="A26:C26"/>
  </mergeCells>
  <phoneticPr fontId="49"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4"/>
  <sheetViews>
    <sheetView topLeftCell="A4" workbookViewId="0">
      <selection activeCell="A2" sqref="A2:C2"/>
    </sheetView>
  </sheetViews>
  <sheetFormatPr defaultColWidth="10" defaultRowHeight="13.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355</v>
      </c>
      <c r="B1" s="5"/>
      <c r="C1" s="5"/>
    </row>
    <row r="2" spans="1:3" s="2" customFormat="1" ht="28.7" customHeight="1">
      <c r="A2" s="273" t="s">
        <v>427</v>
      </c>
      <c r="B2" s="273"/>
      <c r="C2" s="273"/>
    </row>
    <row r="3" spans="1:3" ht="22.5" customHeight="1">
      <c r="B3" s="6"/>
      <c r="C3" s="7" t="s">
        <v>284</v>
      </c>
    </row>
    <row r="4" spans="1:3" ht="57.75" customHeight="1">
      <c r="A4" s="8" t="s">
        <v>356</v>
      </c>
      <c r="B4" s="8" t="s">
        <v>325</v>
      </c>
      <c r="C4" s="8" t="s">
        <v>326</v>
      </c>
    </row>
    <row r="5" spans="1:3" ht="45" customHeight="1">
      <c r="A5" s="9" t="s">
        <v>357</v>
      </c>
      <c r="B5" s="10" t="s">
        <v>291</v>
      </c>
      <c r="C5" s="11"/>
    </row>
    <row r="6" spans="1:3" ht="45" customHeight="1">
      <c r="A6" s="9" t="s">
        <v>358</v>
      </c>
      <c r="B6" s="10" t="s">
        <v>292</v>
      </c>
      <c r="C6" s="11"/>
    </row>
    <row r="7" spans="1:3" ht="45" customHeight="1">
      <c r="A7" s="9" t="s">
        <v>359</v>
      </c>
      <c r="B7" s="10" t="s">
        <v>293</v>
      </c>
      <c r="C7" s="11"/>
    </row>
    <row r="8" spans="1:3" ht="45" customHeight="1">
      <c r="A8" s="9" t="s">
        <v>360</v>
      </c>
      <c r="B8" s="10" t="s">
        <v>294</v>
      </c>
      <c r="C8" s="11"/>
    </row>
    <row r="9" spans="1:3" ht="45" customHeight="1">
      <c r="A9" s="9" t="s">
        <v>358</v>
      </c>
      <c r="B9" s="10" t="s">
        <v>295</v>
      </c>
      <c r="C9" s="11"/>
    </row>
    <row r="10" spans="1:3" ht="45" customHeight="1">
      <c r="A10" s="9" t="s">
        <v>359</v>
      </c>
      <c r="B10" s="10" t="s">
        <v>296</v>
      </c>
      <c r="C10" s="11"/>
    </row>
    <row r="11" spans="1:3" ht="57.75" customHeight="1">
      <c r="A11" s="9" t="s">
        <v>361</v>
      </c>
      <c r="B11" s="10" t="s">
        <v>362</v>
      </c>
      <c r="C11" s="11"/>
    </row>
    <row r="12" spans="1:3" ht="57.75" customHeight="1">
      <c r="A12" s="9" t="s">
        <v>358</v>
      </c>
      <c r="B12" s="10" t="s">
        <v>336</v>
      </c>
      <c r="C12" s="11"/>
    </row>
    <row r="13" spans="1:3" ht="57.75" customHeight="1">
      <c r="A13" s="9" t="s">
        <v>359</v>
      </c>
      <c r="B13" s="10" t="s">
        <v>363</v>
      </c>
      <c r="C13" s="11"/>
    </row>
    <row r="14" spans="1:3" ht="41.45" customHeight="1">
      <c r="A14" s="274" t="s">
        <v>364</v>
      </c>
      <c r="B14" s="274"/>
      <c r="C14" s="274"/>
    </row>
  </sheetData>
  <mergeCells count="2">
    <mergeCell ref="A2:C2"/>
    <mergeCell ref="A14:C1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9"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
  <sheetViews>
    <sheetView view="pageBreakPreview" zoomScaleNormal="100" workbookViewId="0">
      <selection activeCell="E2" sqref="E2"/>
    </sheetView>
  </sheetViews>
  <sheetFormatPr defaultColWidth="10" defaultRowHeight="13.5"/>
  <cols>
    <col min="1" max="2" width="20.625" style="190" customWidth="1"/>
    <col min="3" max="3" width="43.75" style="190" customWidth="1"/>
    <col min="4" max="4" width="0.25" style="190" customWidth="1"/>
    <col min="5" max="5" width="28.875" style="190" customWidth="1"/>
    <col min="6" max="16384" width="10" style="190"/>
  </cols>
  <sheetData>
    <row r="1" spans="1:4" ht="87" customHeight="1">
      <c r="A1" s="240" t="s">
        <v>374</v>
      </c>
      <c r="B1" s="241"/>
      <c r="C1" s="241"/>
      <c r="D1" s="241"/>
    </row>
    <row r="2" spans="1:4" ht="285" customHeight="1">
      <c r="A2" s="242" t="s">
        <v>369</v>
      </c>
      <c r="B2" s="243"/>
      <c r="C2" s="243"/>
      <c r="D2" s="243"/>
    </row>
  </sheetData>
  <mergeCells count="2">
    <mergeCell ref="A1:D1"/>
    <mergeCell ref="A2:D2"/>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30"/>
  <sheetViews>
    <sheetView showGridLines="0" showZeros="0" view="pageBreakPreview" zoomScaleNormal="100" workbookViewId="0">
      <selection activeCell="A2" sqref="A2:D2"/>
    </sheetView>
  </sheetViews>
  <sheetFormatPr defaultColWidth="6.75" defaultRowHeight="11.25"/>
  <cols>
    <col min="1" max="1" width="35.625" style="43" customWidth="1"/>
    <col min="2" max="2" width="15.625" style="43" customWidth="1"/>
    <col min="3" max="3" width="15.625" style="147" customWidth="1"/>
    <col min="4" max="4" width="15.625" style="43" customWidth="1"/>
    <col min="5" max="42" width="9" style="43" customWidth="1"/>
    <col min="43" max="16384" width="6.75" style="43"/>
  </cols>
  <sheetData>
    <row r="1" spans="1:42" ht="19.5" customHeight="1">
      <c r="A1" s="4" t="s">
        <v>69</v>
      </c>
    </row>
    <row r="2" spans="1:42" ht="30.75" customHeight="1">
      <c r="A2" s="238" t="s">
        <v>372</v>
      </c>
      <c r="B2" s="238"/>
      <c r="C2" s="239"/>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1:42" s="4" customFormat="1" ht="19.5" customHeight="1">
      <c r="A3" s="45"/>
      <c r="B3" s="46"/>
      <c r="C3" s="193"/>
      <c r="D3" s="47" t="s">
        <v>11</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s="4" customFormat="1" ht="50.1" customHeight="1">
      <c r="A4" s="49" t="s">
        <v>12</v>
      </c>
      <c r="B4" s="49" t="s">
        <v>13</v>
      </c>
      <c r="C4" s="149" t="s">
        <v>14</v>
      </c>
      <c r="D4" s="83" t="s">
        <v>15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61"/>
    </row>
    <row r="5" spans="1:42" s="4" customFormat="1" ht="24.95" customHeight="1">
      <c r="A5" s="84" t="s">
        <v>43</v>
      </c>
      <c r="B5" s="150">
        <f>B6+B12+B13+B14+B15+B16+B17+B24</f>
        <v>2331</v>
      </c>
      <c r="C5" s="150">
        <f>C6+C12+C13+C14+C15+C16+C17+C24+C8</f>
        <v>2974</v>
      </c>
      <c r="D5" s="90">
        <f>C5/B5</f>
        <v>1.2758472758472759</v>
      </c>
    </row>
    <row r="6" spans="1:42" s="4" customFormat="1" ht="24.95" customHeight="1">
      <c r="A6" s="86" t="s">
        <v>44</v>
      </c>
      <c r="B6" s="136">
        <v>1152</v>
      </c>
      <c r="C6" s="152">
        <v>1733</v>
      </c>
      <c r="D6" s="90">
        <f t="shared" ref="D6" si="0">C6/B6</f>
        <v>1.5043402777777777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s="4" customFormat="1" ht="24.95" customHeight="1">
      <c r="A7" s="86" t="s">
        <v>45</v>
      </c>
      <c r="B7" s="136"/>
      <c r="C7" s="152"/>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s="4" customFormat="1" ht="24.95" customHeight="1">
      <c r="A8" s="86" t="s">
        <v>46</v>
      </c>
      <c r="B8" s="136"/>
      <c r="C8" s="152">
        <v>20</v>
      </c>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s="4" customFormat="1" ht="24.95" customHeight="1">
      <c r="A9" s="86" t="s">
        <v>47</v>
      </c>
      <c r="B9" s="136"/>
      <c r="C9" s="152"/>
      <c r="D9" s="92"/>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s="24" customFormat="1" ht="24.95" customHeight="1">
      <c r="A10" s="86" t="s">
        <v>48</v>
      </c>
      <c r="B10" s="136"/>
      <c r="C10" s="152"/>
      <c r="D10" s="92"/>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row>
    <row r="11" spans="1:42" s="4" customFormat="1" ht="24.95" customHeight="1">
      <c r="A11" s="86" t="s">
        <v>49</v>
      </c>
      <c r="B11" s="136"/>
      <c r="C11" s="152"/>
      <c r="D11" s="9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s="4" customFormat="1" ht="24.95" customHeight="1">
      <c r="A12" s="86" t="s">
        <v>50</v>
      </c>
      <c r="B12" s="136">
        <v>92</v>
      </c>
      <c r="C12" s="152">
        <v>126</v>
      </c>
      <c r="D12" s="92">
        <f>C12/B12</f>
        <v>1.3695652173913044</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s="4" customFormat="1" ht="24.95" customHeight="1">
      <c r="A13" s="86" t="s">
        <v>51</v>
      </c>
      <c r="B13" s="136">
        <v>264</v>
      </c>
      <c r="C13" s="152">
        <v>317</v>
      </c>
      <c r="D13" s="92">
        <f t="shared" ref="D13:D17" si="1">C13/B13</f>
        <v>1.2007575757575757</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s="4" customFormat="1" ht="24.95" customHeight="1">
      <c r="A14" s="86" t="s">
        <v>52</v>
      </c>
      <c r="B14" s="136">
        <v>57</v>
      </c>
      <c r="C14" s="152">
        <v>68</v>
      </c>
      <c r="D14" s="92">
        <f t="shared" si="1"/>
        <v>1.1929824561403508</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s="4" customFormat="1" ht="24.95" customHeight="1">
      <c r="A15" s="86" t="s">
        <v>53</v>
      </c>
      <c r="B15" s="136">
        <v>144</v>
      </c>
      <c r="C15" s="152">
        <v>146</v>
      </c>
      <c r="D15" s="92">
        <f t="shared" si="1"/>
        <v>1.0138888888888888</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s="4" customFormat="1" ht="24.95" customHeight="1">
      <c r="A16" s="86" t="s">
        <v>54</v>
      </c>
      <c r="B16" s="136">
        <v>112</v>
      </c>
      <c r="C16" s="152">
        <v>128</v>
      </c>
      <c r="D16" s="92">
        <f t="shared" si="1"/>
        <v>1.1428571428571428</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s="4" customFormat="1" ht="24.95" customHeight="1">
      <c r="A17" s="86" t="s">
        <v>55</v>
      </c>
      <c r="B17" s="136">
        <v>405</v>
      </c>
      <c r="C17" s="152">
        <v>369</v>
      </c>
      <c r="D17" s="92">
        <f t="shared" si="1"/>
        <v>0.91111111111111109</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s="4" customFormat="1" ht="24.95" customHeight="1">
      <c r="A18" s="86" t="s">
        <v>56</v>
      </c>
      <c r="B18" s="87"/>
      <c r="C18" s="152"/>
      <c r="D18" s="9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s="4" customFormat="1" ht="24.95" customHeight="1">
      <c r="A19" s="86" t="s">
        <v>57</v>
      </c>
      <c r="B19" s="87"/>
      <c r="C19" s="152"/>
      <c r="D19" s="9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s="4" customFormat="1" ht="24.95" customHeight="1">
      <c r="A20" s="86" t="s">
        <v>58</v>
      </c>
      <c r="B20" s="87"/>
      <c r="C20" s="210"/>
      <c r="D20" s="9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s="4" customFormat="1" ht="24.95" customHeight="1">
      <c r="A21" s="86" t="s">
        <v>59</v>
      </c>
      <c r="B21" s="87"/>
      <c r="C21" s="210"/>
      <c r="D21" s="9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s="4" customFormat="1" ht="24.95" customHeight="1">
      <c r="A22" s="86" t="s">
        <v>60</v>
      </c>
      <c r="B22" s="87"/>
      <c r="C22" s="210"/>
      <c r="D22" s="9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s="4" customFormat="1" ht="24.95" customHeight="1">
      <c r="A23" s="86" t="s">
        <v>61</v>
      </c>
      <c r="B23" s="87"/>
      <c r="C23" s="210"/>
      <c r="D23" s="9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s="4" customFormat="1" ht="24.95" customHeight="1">
      <c r="A24" s="86" t="s">
        <v>62</v>
      </c>
      <c r="B24" s="87">
        <v>105</v>
      </c>
      <c r="C24" s="210">
        <v>67</v>
      </c>
      <c r="D24" s="92">
        <f>C24/B24</f>
        <v>0.63809523809523805</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s="4" customFormat="1" ht="24.95" customHeight="1">
      <c r="A25" s="86" t="s">
        <v>63</v>
      </c>
      <c r="B25" s="87"/>
      <c r="C25" s="210"/>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s="4" customFormat="1" ht="24.95" customHeight="1">
      <c r="A26" s="86" t="s">
        <v>64</v>
      </c>
      <c r="B26" s="87"/>
      <c r="C26" s="210"/>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s="4" customFormat="1" ht="24.95" customHeight="1">
      <c r="A27" s="86" t="s">
        <v>65</v>
      </c>
      <c r="B27" s="87"/>
      <c r="C27" s="210"/>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s="4" customFormat="1" ht="24.95" customHeight="1">
      <c r="A28" s="86" t="s">
        <v>66</v>
      </c>
      <c r="B28" s="87"/>
      <c r="C28" s="210"/>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s="4" customFormat="1" ht="24.95" customHeight="1">
      <c r="A29" s="86" t="s">
        <v>67</v>
      </c>
      <c r="B29" s="192"/>
      <c r="C29" s="210"/>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c r="A30" s="137"/>
      <c r="B30" s="137"/>
      <c r="C30" s="195"/>
      <c r="D30" s="137"/>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27"/>
  <sheetViews>
    <sheetView view="pageBreakPreview" zoomScaleNormal="100" workbookViewId="0">
      <selection sqref="A1:D1"/>
    </sheetView>
  </sheetViews>
  <sheetFormatPr defaultColWidth="10" defaultRowHeight="13.5"/>
  <cols>
    <col min="1" max="3" width="20.625" style="190" customWidth="1"/>
    <col min="4" max="4" width="26.75" style="190" customWidth="1"/>
    <col min="5" max="5" width="28.875" style="190" customWidth="1"/>
    <col min="6" max="16384" width="10" style="190"/>
  </cols>
  <sheetData>
    <row r="1" spans="1:4" ht="86.25" customHeight="1">
      <c r="A1" s="240" t="s">
        <v>375</v>
      </c>
      <c r="B1" s="241"/>
      <c r="C1" s="241"/>
      <c r="D1" s="241"/>
    </row>
    <row r="2" spans="1:4" ht="93" customHeight="1">
      <c r="A2" s="244" t="s">
        <v>370</v>
      </c>
      <c r="B2" s="244"/>
      <c r="C2" s="244"/>
      <c r="D2" s="244"/>
    </row>
    <row r="3" spans="1:4" ht="93" customHeight="1">
      <c r="A3" s="244"/>
      <c r="B3" s="244"/>
      <c r="C3" s="244"/>
      <c r="D3" s="244"/>
    </row>
    <row r="4" spans="1:4" ht="93" customHeight="1">
      <c r="A4" s="244"/>
      <c r="B4" s="244"/>
      <c r="C4" s="244"/>
      <c r="D4" s="244"/>
    </row>
    <row r="5" spans="1:4" ht="93" customHeight="1">
      <c r="A5" s="244"/>
      <c r="B5" s="244"/>
      <c r="C5" s="244"/>
      <c r="D5" s="244"/>
    </row>
    <row r="6" spans="1:4" ht="93" customHeight="1">
      <c r="A6" s="244"/>
      <c r="B6" s="244"/>
      <c r="C6" s="244"/>
      <c r="D6" s="244"/>
    </row>
    <row r="7" spans="1:4" ht="147" customHeight="1">
      <c r="A7" s="244"/>
      <c r="B7" s="244"/>
      <c r="C7" s="244"/>
      <c r="D7" s="244"/>
    </row>
    <row r="8" spans="1:4" ht="13.5" customHeight="1">
      <c r="A8" s="191"/>
      <c r="B8" s="191"/>
      <c r="C8" s="191"/>
      <c r="D8" s="191"/>
    </row>
    <row r="9" spans="1:4" ht="13.5" customHeight="1">
      <c r="A9" s="191"/>
      <c r="B9" s="191"/>
      <c r="C9" s="191"/>
      <c r="D9" s="191"/>
    </row>
    <row r="10" spans="1:4" ht="13.5" customHeight="1">
      <c r="A10" s="191"/>
      <c r="B10" s="191"/>
      <c r="C10" s="191"/>
      <c r="D10" s="191"/>
    </row>
    <row r="11" spans="1:4" ht="13.5" customHeight="1">
      <c r="A11" s="191"/>
      <c r="B11" s="191"/>
      <c r="C11" s="191"/>
      <c r="D11" s="191"/>
    </row>
    <row r="12" spans="1:4" ht="13.5" customHeight="1">
      <c r="A12" s="191"/>
      <c r="B12" s="191"/>
      <c r="C12" s="191"/>
      <c r="D12" s="191"/>
    </row>
    <row r="13" spans="1:4" ht="13.5" customHeight="1">
      <c r="A13" s="191"/>
      <c r="B13" s="191"/>
      <c r="C13" s="191"/>
      <c r="D13" s="191"/>
    </row>
    <row r="14" spans="1:4" ht="13.5" customHeight="1">
      <c r="A14" s="191"/>
      <c r="B14" s="191"/>
      <c r="C14" s="191"/>
      <c r="D14" s="191"/>
    </row>
    <row r="15" spans="1:4" ht="13.5" customHeight="1">
      <c r="A15" s="191"/>
      <c r="B15" s="191"/>
      <c r="C15" s="191"/>
      <c r="D15" s="191"/>
    </row>
    <row r="16" spans="1:4" ht="13.5" customHeight="1">
      <c r="A16" s="191"/>
      <c r="B16" s="191"/>
      <c r="C16" s="191"/>
      <c r="D16" s="191"/>
    </row>
    <row r="17" spans="1:4" ht="13.5" customHeight="1">
      <c r="A17" s="191"/>
      <c r="B17" s="191"/>
      <c r="C17" s="191"/>
      <c r="D17" s="191"/>
    </row>
    <row r="18" spans="1:4" ht="13.5" customHeight="1">
      <c r="A18" s="191"/>
      <c r="B18" s="191"/>
      <c r="C18" s="191"/>
      <c r="D18" s="191"/>
    </row>
    <row r="19" spans="1:4" ht="13.5" customHeight="1">
      <c r="A19" s="191"/>
      <c r="B19" s="191"/>
      <c r="C19" s="191"/>
      <c r="D19" s="191"/>
    </row>
    <row r="20" spans="1:4" ht="13.5" customHeight="1">
      <c r="A20" s="191"/>
      <c r="B20" s="191"/>
      <c r="C20" s="191"/>
      <c r="D20" s="191"/>
    </row>
    <row r="21" spans="1:4" ht="13.5" customHeight="1">
      <c r="A21" s="191"/>
      <c r="B21" s="191"/>
      <c r="C21" s="191"/>
      <c r="D21" s="191"/>
    </row>
    <row r="22" spans="1:4" ht="13.5" customHeight="1">
      <c r="A22" s="191"/>
      <c r="B22" s="191"/>
      <c r="C22" s="191"/>
      <c r="D22" s="191"/>
    </row>
    <row r="23" spans="1:4" ht="13.5" customHeight="1">
      <c r="A23" s="191"/>
      <c r="B23" s="191"/>
      <c r="C23" s="191"/>
      <c r="D23" s="191"/>
    </row>
    <row r="24" spans="1:4" ht="13.5" customHeight="1">
      <c r="A24" s="191"/>
      <c r="B24" s="191"/>
      <c r="C24" s="191"/>
      <c r="D24" s="191"/>
    </row>
    <row r="25" spans="1:4" ht="13.5" customHeight="1">
      <c r="A25" s="191"/>
      <c r="B25" s="191"/>
      <c r="C25" s="191"/>
      <c r="D25" s="191"/>
    </row>
    <row r="26" spans="1:4" ht="13.5" customHeight="1">
      <c r="A26" s="191"/>
      <c r="B26" s="191"/>
      <c r="C26" s="191"/>
      <c r="D26" s="191"/>
    </row>
    <row r="27" spans="1:4" ht="13.5" customHeight="1">
      <c r="A27" s="191"/>
      <c r="B27" s="191"/>
      <c r="C27" s="191"/>
      <c r="D27" s="191"/>
    </row>
  </sheetData>
  <mergeCells count="2">
    <mergeCell ref="A1:D1"/>
    <mergeCell ref="A2:D7"/>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N70"/>
  <sheetViews>
    <sheetView showGridLines="0" showZeros="0" topLeftCell="A46" workbookViewId="0">
      <selection activeCell="G54" sqref="G54"/>
    </sheetView>
  </sheetViews>
  <sheetFormatPr defaultColWidth="6.75" defaultRowHeight="11.25"/>
  <cols>
    <col min="1" max="1" width="42.125" style="43" customWidth="1"/>
    <col min="2" max="2" width="14.25" style="43" customWidth="1"/>
    <col min="3" max="3" width="14.375" style="147" customWidth="1"/>
    <col min="4" max="4" width="9" style="43" customWidth="1"/>
    <col min="5" max="5" width="0.75" style="43" customWidth="1"/>
    <col min="6" max="16384" width="6.75" style="43"/>
  </cols>
  <sheetData>
    <row r="1" spans="1:248" ht="19.5" customHeight="1">
      <c r="A1" s="4" t="s">
        <v>70</v>
      </c>
    </row>
    <row r="2" spans="1:248" s="119" customFormat="1" ht="24.95" customHeight="1">
      <c r="A2" s="245" t="s">
        <v>371</v>
      </c>
      <c r="B2" s="245"/>
      <c r="C2" s="246"/>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row>
    <row r="3" spans="1:248" s="120" customFormat="1" ht="19.5" customHeight="1">
      <c r="A3" s="123"/>
      <c r="B3" s="46"/>
      <c r="C3" s="178" t="s">
        <v>11</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row>
    <row r="4" spans="1:248" s="121" customFormat="1" ht="29.1" customHeight="1">
      <c r="A4" s="83" t="s">
        <v>12</v>
      </c>
      <c r="B4" s="83" t="s">
        <v>71</v>
      </c>
      <c r="C4" s="180" t="s">
        <v>72</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8"/>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row>
    <row r="5" spans="1:248" s="122" customFormat="1" ht="20.100000000000001" customHeight="1">
      <c r="A5" s="129" t="s">
        <v>73</v>
      </c>
      <c r="B5" s="130">
        <f>B9+B14+B16+B23</f>
        <v>2078</v>
      </c>
      <c r="C5" s="130">
        <f>C16+C23</f>
        <v>1983</v>
      </c>
    </row>
    <row r="6" spans="1:248" s="122" customFormat="1" ht="20.100000000000001" customHeight="1">
      <c r="A6" s="126" t="s">
        <v>74</v>
      </c>
      <c r="B6" s="130"/>
      <c r="C6" s="130"/>
    </row>
    <row r="7" spans="1:248" s="122" customFormat="1" ht="20.100000000000001" customHeight="1">
      <c r="A7" s="126" t="s">
        <v>75</v>
      </c>
      <c r="B7" s="130"/>
      <c r="C7" s="130"/>
    </row>
    <row r="8" spans="1:248" s="122" customFormat="1" ht="20.100000000000001" customHeight="1">
      <c r="A8" s="126" t="s">
        <v>76</v>
      </c>
      <c r="B8" s="130"/>
      <c r="C8" s="130"/>
    </row>
    <row r="9" spans="1:248" s="122" customFormat="1" ht="20.100000000000001" customHeight="1">
      <c r="A9" s="126" t="s">
        <v>77</v>
      </c>
      <c r="B9" s="130">
        <v>38</v>
      </c>
      <c r="C9" s="130"/>
    </row>
    <row r="10" spans="1:248" s="122" customFormat="1" ht="20.100000000000001" customHeight="1">
      <c r="A10" s="126" t="s">
        <v>78</v>
      </c>
      <c r="B10" s="130"/>
      <c r="C10" s="130"/>
    </row>
    <row r="11" spans="1:248" s="122" customFormat="1" ht="20.100000000000001" customHeight="1">
      <c r="A11" s="126" t="s">
        <v>79</v>
      </c>
      <c r="B11" s="130"/>
      <c r="C11" s="130"/>
    </row>
    <row r="12" spans="1:248" s="122" customFormat="1" ht="20.100000000000001" customHeight="1">
      <c r="A12" s="126" t="s">
        <v>80</v>
      </c>
      <c r="B12" s="130"/>
      <c r="C12" s="130"/>
    </row>
    <row r="13" spans="1:248" s="122" customFormat="1" ht="20.100000000000001" customHeight="1">
      <c r="A13" s="126" t="s">
        <v>81</v>
      </c>
      <c r="B13" s="130"/>
      <c r="C13" s="130"/>
    </row>
    <row r="14" spans="1:248" s="122" customFormat="1" ht="20.100000000000001" customHeight="1">
      <c r="A14" s="126" t="s">
        <v>82</v>
      </c>
      <c r="B14" s="130">
        <v>150</v>
      </c>
      <c r="C14" s="130"/>
    </row>
    <row r="15" spans="1:248" s="122" customFormat="1" ht="20.100000000000001" customHeight="1">
      <c r="A15" s="126" t="s">
        <v>83</v>
      </c>
      <c r="B15" s="130"/>
      <c r="C15" s="130"/>
    </row>
    <row r="16" spans="1:248" s="122" customFormat="1" ht="20.100000000000001" customHeight="1">
      <c r="A16" s="126" t="s">
        <v>84</v>
      </c>
      <c r="B16" s="130">
        <v>1754</v>
      </c>
      <c r="C16" s="130">
        <v>1874</v>
      </c>
    </row>
    <row r="17" spans="1:3" s="122" customFormat="1" ht="20.100000000000001" customHeight="1">
      <c r="A17" s="126" t="s">
        <v>85</v>
      </c>
      <c r="B17" s="130"/>
      <c r="C17" s="130"/>
    </row>
    <row r="18" spans="1:3" s="122" customFormat="1" ht="20.100000000000001" customHeight="1">
      <c r="A18" s="126" t="s">
        <v>86</v>
      </c>
      <c r="B18" s="130"/>
      <c r="C18" s="130"/>
    </row>
    <row r="19" spans="1:3" s="122" customFormat="1" ht="20.100000000000001" customHeight="1">
      <c r="A19" s="126" t="s">
        <v>87</v>
      </c>
      <c r="B19" s="130"/>
      <c r="C19" s="130"/>
    </row>
    <row r="20" spans="1:3" s="122" customFormat="1" ht="20.100000000000001" customHeight="1">
      <c r="A20" s="126" t="s">
        <v>88</v>
      </c>
      <c r="B20" s="130"/>
      <c r="C20" s="130"/>
    </row>
    <row r="21" spans="1:3" s="122" customFormat="1" ht="20.100000000000001" customHeight="1">
      <c r="A21" s="126" t="s">
        <v>89</v>
      </c>
      <c r="B21" s="130"/>
      <c r="C21" s="130"/>
    </row>
    <row r="22" spans="1:3" s="122" customFormat="1" ht="20.100000000000001" customHeight="1">
      <c r="A22" s="126" t="s">
        <v>90</v>
      </c>
      <c r="B22" s="130"/>
      <c r="C22" s="130"/>
    </row>
    <row r="23" spans="1:3" s="122" customFormat="1" ht="20.100000000000001" customHeight="1">
      <c r="A23" s="126" t="s">
        <v>91</v>
      </c>
      <c r="B23" s="130">
        <v>136</v>
      </c>
      <c r="C23" s="130">
        <v>109</v>
      </c>
    </row>
    <row r="24" spans="1:3" s="122" customFormat="1" ht="20.100000000000001" customHeight="1">
      <c r="A24" s="126" t="s">
        <v>92</v>
      </c>
      <c r="B24" s="130"/>
      <c r="C24" s="130"/>
    </row>
    <row r="25" spans="1:3" s="122" customFormat="1" ht="20.100000000000001" customHeight="1">
      <c r="A25" s="126" t="s">
        <v>93</v>
      </c>
      <c r="B25" s="130"/>
      <c r="C25" s="130"/>
    </row>
    <row r="26" spans="1:3" s="122" customFormat="1" ht="20.100000000000001" customHeight="1">
      <c r="A26" s="126" t="s">
        <v>94</v>
      </c>
      <c r="B26" s="130"/>
      <c r="C26" s="130"/>
    </row>
    <row r="27" spans="1:3" s="122" customFormat="1" ht="20.100000000000001" customHeight="1">
      <c r="A27" s="126" t="s">
        <v>95</v>
      </c>
      <c r="B27" s="130"/>
      <c r="C27" s="130"/>
    </row>
    <row r="28" spans="1:3" s="122" customFormat="1" ht="20.100000000000001" customHeight="1">
      <c r="A28" s="126" t="s">
        <v>96</v>
      </c>
      <c r="B28" s="182"/>
      <c r="C28" s="130"/>
    </row>
    <row r="29" spans="1:3" s="122" customFormat="1" ht="20.100000000000001" customHeight="1">
      <c r="A29" s="126" t="s">
        <v>97</v>
      </c>
      <c r="B29" s="182"/>
      <c r="C29" s="130"/>
    </row>
    <row r="30" spans="1:3" s="122" customFormat="1" ht="20.100000000000001" customHeight="1">
      <c r="A30" s="126" t="s">
        <v>98</v>
      </c>
      <c r="B30" s="182"/>
      <c r="C30" s="130"/>
    </row>
    <row r="31" spans="1:3" s="122" customFormat="1" ht="20.100000000000001" customHeight="1">
      <c r="A31" s="126" t="s">
        <v>99</v>
      </c>
      <c r="B31" s="182"/>
      <c r="C31" s="130"/>
    </row>
    <row r="32" spans="1:3" s="122" customFormat="1" ht="20.100000000000001" customHeight="1">
      <c r="A32" s="126" t="s">
        <v>100</v>
      </c>
      <c r="B32" s="182"/>
      <c r="C32" s="130"/>
    </row>
    <row r="33" spans="1:3" ht="20.100000000000001" customHeight="1">
      <c r="A33" s="126" t="s">
        <v>101</v>
      </c>
      <c r="B33" s="182"/>
      <c r="C33" s="130"/>
    </row>
    <row r="34" spans="1:3" ht="20.100000000000001" customHeight="1">
      <c r="A34" s="126" t="s">
        <v>102</v>
      </c>
      <c r="B34" s="182"/>
      <c r="C34" s="130"/>
    </row>
    <row r="35" spans="1:3" ht="20.100000000000001" customHeight="1">
      <c r="A35" s="126" t="s">
        <v>103</v>
      </c>
      <c r="B35" s="182"/>
      <c r="C35" s="130"/>
    </row>
    <row r="36" spans="1:3" ht="20.100000000000001" customHeight="1">
      <c r="A36" s="126" t="s">
        <v>104</v>
      </c>
      <c r="B36" s="182"/>
      <c r="C36" s="130"/>
    </row>
    <row r="37" spans="1:3" ht="20.100000000000001" customHeight="1">
      <c r="A37" s="126" t="s">
        <v>105</v>
      </c>
      <c r="B37" s="182"/>
      <c r="C37" s="130"/>
    </row>
    <row r="38" spans="1:3" ht="20.100000000000001" customHeight="1">
      <c r="A38" s="126" t="s">
        <v>106</v>
      </c>
      <c r="B38" s="182"/>
      <c r="C38" s="130"/>
    </row>
    <row r="39" spans="1:3" ht="20.100000000000001" customHeight="1">
      <c r="A39" s="126" t="s">
        <v>107</v>
      </c>
      <c r="B39" s="182"/>
      <c r="C39" s="130"/>
    </row>
    <row r="40" spans="1:3" ht="20.100000000000001" customHeight="1">
      <c r="A40" s="126" t="s">
        <v>108</v>
      </c>
      <c r="B40" s="182"/>
      <c r="C40" s="130"/>
    </row>
    <row r="41" spans="1:3" ht="20.100000000000001" customHeight="1">
      <c r="A41" s="126" t="s">
        <v>109</v>
      </c>
      <c r="B41" s="182"/>
      <c r="C41" s="130"/>
    </row>
    <row r="42" spans="1:3" ht="20.100000000000001" customHeight="1">
      <c r="A42" s="126" t="s">
        <v>110</v>
      </c>
      <c r="B42" s="182"/>
      <c r="C42" s="130"/>
    </row>
    <row r="43" spans="1:3" ht="20.100000000000001" customHeight="1">
      <c r="A43" s="126" t="s">
        <v>111</v>
      </c>
      <c r="B43" s="182"/>
      <c r="C43" s="130"/>
    </row>
    <row r="44" spans="1:3" ht="20.100000000000001" customHeight="1">
      <c r="A44" s="126" t="s">
        <v>112</v>
      </c>
      <c r="B44" s="182"/>
      <c r="C44" s="130"/>
    </row>
    <row r="45" spans="1:3" ht="20.100000000000001" customHeight="1">
      <c r="A45" s="126" t="s">
        <v>113</v>
      </c>
      <c r="B45" s="182"/>
      <c r="C45" s="130"/>
    </row>
    <row r="46" spans="1:3" ht="20.100000000000001" customHeight="1">
      <c r="A46" s="126" t="s">
        <v>114</v>
      </c>
      <c r="B46" s="182"/>
      <c r="C46" s="130"/>
    </row>
    <row r="47" spans="1:3" ht="20.100000000000001" customHeight="1">
      <c r="A47" s="126" t="s">
        <v>115</v>
      </c>
      <c r="B47" s="182"/>
      <c r="C47" s="130"/>
    </row>
    <row r="48" spans="1:3" ht="20.100000000000001" customHeight="1">
      <c r="A48" s="126" t="s">
        <v>116</v>
      </c>
      <c r="B48" s="182">
        <f>B49+B56+B60</f>
        <v>330</v>
      </c>
      <c r="C48" s="130">
        <f>C49+C55+C56+C59+C60+C51</f>
        <v>817</v>
      </c>
    </row>
    <row r="49" spans="1:3" ht="20.100000000000001" customHeight="1">
      <c r="A49" s="126" t="s">
        <v>117</v>
      </c>
      <c r="B49" s="182">
        <v>281</v>
      </c>
      <c r="C49" s="130">
        <v>702</v>
      </c>
    </row>
    <row r="50" spans="1:3" ht="20.100000000000001" customHeight="1">
      <c r="A50" s="126" t="s">
        <v>118</v>
      </c>
      <c r="B50" s="182"/>
      <c r="C50" s="130"/>
    </row>
    <row r="51" spans="1:3" ht="20.100000000000001" customHeight="1">
      <c r="A51" s="126" t="s">
        <v>119</v>
      </c>
      <c r="B51" s="182"/>
      <c r="C51" s="130">
        <v>20</v>
      </c>
    </row>
    <row r="52" spans="1:3" ht="20.100000000000001" customHeight="1">
      <c r="A52" s="126" t="s">
        <v>120</v>
      </c>
      <c r="B52" s="182"/>
      <c r="C52" s="130"/>
    </row>
    <row r="53" spans="1:3" ht="20.100000000000001" customHeight="1">
      <c r="A53" s="126" t="s">
        <v>121</v>
      </c>
      <c r="B53" s="182"/>
      <c r="C53" s="130"/>
    </row>
    <row r="54" spans="1:3" ht="20.100000000000001" customHeight="1">
      <c r="A54" s="126" t="s">
        <v>122</v>
      </c>
      <c r="B54" s="182"/>
      <c r="C54" s="130"/>
    </row>
    <row r="55" spans="1:3" ht="20.100000000000001" customHeight="1">
      <c r="A55" s="126" t="s">
        <v>123</v>
      </c>
      <c r="B55" s="182"/>
      <c r="C55" s="130">
        <v>30</v>
      </c>
    </row>
    <row r="56" spans="1:3" ht="20.100000000000001" customHeight="1">
      <c r="A56" s="126" t="s">
        <v>124</v>
      </c>
      <c r="B56" s="182">
        <v>1</v>
      </c>
      <c r="C56" s="130">
        <v>9</v>
      </c>
    </row>
    <row r="57" spans="1:3" ht="20.100000000000001" customHeight="1">
      <c r="A57" s="126" t="s">
        <v>125</v>
      </c>
      <c r="B57" s="182"/>
      <c r="C57" s="130"/>
    </row>
    <row r="58" spans="1:3" ht="20.100000000000001" customHeight="1">
      <c r="A58" s="126" t="s">
        <v>126</v>
      </c>
      <c r="B58" s="182"/>
      <c r="C58" s="130"/>
    </row>
    <row r="59" spans="1:3" ht="20.100000000000001" customHeight="1">
      <c r="A59" s="126" t="s">
        <v>127</v>
      </c>
      <c r="B59" s="182"/>
      <c r="C59" s="130">
        <v>8</v>
      </c>
    </row>
    <row r="60" spans="1:3" ht="20.100000000000001" customHeight="1">
      <c r="A60" s="126" t="s">
        <v>128</v>
      </c>
      <c r="B60" s="182">
        <v>48</v>
      </c>
      <c r="C60" s="130">
        <v>48</v>
      </c>
    </row>
    <row r="61" spans="1:3" ht="20.100000000000001" customHeight="1">
      <c r="A61" s="126" t="s">
        <v>129</v>
      </c>
      <c r="B61" s="182"/>
      <c r="C61" s="130"/>
    </row>
    <row r="62" spans="1:3" ht="20.100000000000001" customHeight="1">
      <c r="A62" s="126" t="s">
        <v>130</v>
      </c>
      <c r="B62" s="182"/>
      <c r="C62" s="130"/>
    </row>
    <row r="63" spans="1:3" ht="20.100000000000001" customHeight="1">
      <c r="A63" s="126" t="s">
        <v>131</v>
      </c>
      <c r="B63" s="182"/>
      <c r="C63" s="130"/>
    </row>
    <row r="64" spans="1:3" ht="20.100000000000001" customHeight="1">
      <c r="A64" s="126" t="s">
        <v>132</v>
      </c>
      <c r="B64" s="182"/>
      <c r="C64" s="130"/>
    </row>
    <row r="65" spans="1:3" ht="20.100000000000001" customHeight="1">
      <c r="A65" s="126" t="s">
        <v>133</v>
      </c>
      <c r="B65" s="182"/>
      <c r="C65" s="130"/>
    </row>
    <row r="66" spans="1:3" ht="20.100000000000001" customHeight="1">
      <c r="A66" s="126" t="s">
        <v>134</v>
      </c>
      <c r="B66" s="182"/>
      <c r="C66" s="130"/>
    </row>
    <row r="67" spans="1:3" ht="20.100000000000001" customHeight="1">
      <c r="A67" s="126" t="s">
        <v>135</v>
      </c>
      <c r="B67" s="182"/>
      <c r="C67" s="130"/>
    </row>
    <row r="68" spans="1:3" ht="20.100000000000001" customHeight="1">
      <c r="A68" s="126" t="s">
        <v>136</v>
      </c>
      <c r="B68" s="182"/>
      <c r="C68" s="130"/>
    </row>
    <row r="69" spans="1:3" ht="20.100000000000001" customHeight="1">
      <c r="A69" s="126" t="s">
        <v>137</v>
      </c>
      <c r="B69" s="182"/>
      <c r="C69" s="130"/>
    </row>
    <row r="70" spans="1:3" ht="20.100000000000001" customHeight="1">
      <c r="A70" s="189" t="s">
        <v>138</v>
      </c>
      <c r="B70" s="187">
        <f>B48+B5</f>
        <v>2408</v>
      </c>
      <c r="C70" s="188">
        <f>C5+C48</f>
        <v>2800</v>
      </c>
    </row>
  </sheetData>
  <sheetProtection formatCells="0" formatColumns="0" formatRows="0"/>
  <mergeCells count="1">
    <mergeCell ref="A2:C2"/>
  </mergeCells>
  <phoneticPr fontId="49"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54</vt:i4>
      </vt:variant>
      <vt:variant>
        <vt:lpstr>命名范围</vt:lpstr>
      </vt:variant>
      <vt:variant>
        <vt:i4>49</vt:i4>
      </vt:variant>
    </vt:vector>
  </HeadingPairs>
  <TitlesOfParts>
    <vt:vector size="103" baseType="lpstr">
      <vt:lpstr>封面</vt:lpstr>
      <vt:lpstr>目录</vt:lpstr>
      <vt:lpstr>1-2023全乡公共收入</vt:lpstr>
      <vt:lpstr>2-2023全乡公共支出</vt:lpstr>
      <vt:lpstr>3-2023乡级公共收入</vt:lpstr>
      <vt:lpstr>表3说明</vt:lpstr>
      <vt:lpstr>4-2023乡级公共支出</vt:lpstr>
      <vt:lpstr>表4说明 </vt:lpstr>
      <vt:lpstr>5-2023公共转移支付收入</vt:lpstr>
      <vt:lpstr>6-2023公共转移支付支出</vt:lpstr>
      <vt:lpstr>7-2023全乡基金收入</vt:lpstr>
      <vt:lpstr>8-2023全乡基金支出</vt:lpstr>
      <vt:lpstr>9-2023乡级基金收入</vt:lpstr>
      <vt:lpstr>表9说明</vt:lpstr>
      <vt:lpstr>10-2023乡级基金支出</vt:lpstr>
      <vt:lpstr>表10说明</vt:lpstr>
      <vt:lpstr>11-2023全区国资收入</vt:lpstr>
      <vt:lpstr>12-2023全乡国资支出</vt:lpstr>
      <vt:lpstr>13-2023乡级国资收入</vt:lpstr>
      <vt:lpstr>表13说明</vt:lpstr>
      <vt:lpstr>14-2023区乡国资支出</vt:lpstr>
      <vt:lpstr>表14说明</vt:lpstr>
      <vt:lpstr>15-2023社保收入</vt:lpstr>
      <vt:lpstr>16-2023社保支出</vt:lpstr>
      <vt:lpstr>表15-16说明</vt:lpstr>
      <vt:lpstr>17-2024全乡公共收入</vt:lpstr>
      <vt:lpstr>18-2024全乡公共支出</vt:lpstr>
      <vt:lpstr>19-2024乡级公共收入</vt:lpstr>
      <vt:lpstr>表19说明</vt:lpstr>
      <vt:lpstr>20-2024公共支出</vt:lpstr>
      <vt:lpstr>表20说明</vt:lpstr>
      <vt:lpstr>21-2024公共转移支付收入</vt:lpstr>
      <vt:lpstr>22-2024公共转移支付支出</vt:lpstr>
      <vt:lpstr>23-2024全乡基金收入</vt:lpstr>
      <vt:lpstr>24-2024全乡基金支出</vt:lpstr>
      <vt:lpstr>25-2024基金收入 </vt:lpstr>
      <vt:lpstr>表25说明</vt:lpstr>
      <vt:lpstr>26-2024基金支出 </vt:lpstr>
      <vt:lpstr>表26说明</vt:lpstr>
      <vt:lpstr>27-2024全乡国资收入</vt:lpstr>
      <vt:lpstr>28-2024全乡国资支出</vt:lpstr>
      <vt:lpstr>29-2024国资收入</vt:lpstr>
      <vt:lpstr>表29说明</vt:lpstr>
      <vt:lpstr>30-2024国资支出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lpstr>'1-2023全乡公共收入'!Print_Area</vt:lpstr>
      <vt:lpstr>'16-2023社保支出'!Print_Area</vt:lpstr>
      <vt:lpstr>'17-2024全乡公共收入'!Print_Area</vt:lpstr>
      <vt:lpstr>'18-2024全乡公共支出'!Print_Area</vt:lpstr>
      <vt:lpstr>'19-2024乡级公共收入'!Print_Area</vt:lpstr>
      <vt:lpstr>'20-2024公共支出'!Print_Area</vt:lpstr>
      <vt:lpstr>'23-2024全乡基金收入'!Print_Area</vt:lpstr>
      <vt:lpstr>'24-2024全乡基金支出'!Print_Area</vt:lpstr>
      <vt:lpstr>'26-2024基金支出 '!Print_Area</vt:lpstr>
      <vt:lpstr>'27-2024全乡国资收入'!Print_Area</vt:lpstr>
      <vt:lpstr>'28-2024全乡国资支出'!Print_Area</vt:lpstr>
      <vt:lpstr>'29-2024国资收入'!Print_Area</vt:lpstr>
      <vt:lpstr>'32-2024社保支出'!Print_Area</vt:lpstr>
      <vt:lpstr>'33-2023债务限额、余额'!Print_Area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表29说明!Print_Area</vt:lpstr>
      <vt:lpstr>表30说明!Print_Area</vt:lpstr>
      <vt:lpstr>'表32-36说明'!Print_Area</vt:lpstr>
      <vt:lpstr>表3说明!Print_Area</vt:lpstr>
      <vt:lpstr>'11-2023全区国资收入'!Print_Titles</vt:lpstr>
      <vt:lpstr>'1-2023全乡公共收入'!Print_Titles</vt:lpstr>
      <vt:lpstr>'12-2023全乡国资支出'!Print_Titles</vt:lpstr>
      <vt:lpstr>'13-2023乡级国资收入'!Print_Titles</vt:lpstr>
      <vt:lpstr>'14-2023区乡国资支出'!Print_Titles</vt:lpstr>
      <vt:lpstr>'15-2023社保收入'!Print_Titles</vt:lpstr>
      <vt:lpstr>'16-2023社保支出'!Print_Titles</vt:lpstr>
      <vt:lpstr>'17-2024全乡公共收入'!Print_Titles</vt:lpstr>
      <vt:lpstr>'18-2024全乡公共支出'!Print_Titles</vt:lpstr>
      <vt:lpstr>'19-2024乡级公共收入'!Print_Titles</vt:lpstr>
      <vt:lpstr>'20-2024公共支出'!Print_Titles</vt:lpstr>
      <vt:lpstr>'21-2024公共转移支付收入'!Print_Titles</vt:lpstr>
      <vt:lpstr>'2-2023全乡公共支出'!Print_Titles</vt:lpstr>
      <vt:lpstr>'22-2024公共转移支付支出'!Print_Titles</vt:lpstr>
      <vt:lpstr>'27-2024全乡国资收入'!Print_Titles</vt:lpstr>
      <vt:lpstr>'28-2024全乡国资支出'!Print_Titles</vt:lpstr>
      <vt:lpstr>'29-2024国资收入'!Print_Titles</vt:lpstr>
      <vt:lpstr>'30-2024国资支出'!Print_Titles</vt:lpstr>
      <vt:lpstr>'31-2024社保收入'!Print_Titles</vt:lpstr>
      <vt:lpstr>'3-2023乡级公共收入'!Print_Titles</vt:lpstr>
      <vt:lpstr>'32-2024社保支出'!Print_Titles</vt:lpstr>
      <vt:lpstr>'4-2023乡级公共支出'!Print_Titles</vt:lpstr>
      <vt:lpstr>'5-2023公共转移支付收入'!Print_Titles</vt:lpstr>
      <vt:lpstr>'6-2023公共转移支付支出'!Print_Titles</vt:lpstr>
      <vt:lpstr>目录!Print_Titles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2024-01-04T06:28:47Z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