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330" firstSheet="1" activeTab="3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$17,重点专项资金绩效目标表!$A$19:$N$34,重点专项资金绩效目标表!$A$36:$N$54,重点专项资金绩效目标表!$A$56:$N$71,重点专项资金绩效目标表!$A$73:$N$88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$A$90:$N$90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44525"/>
</workbook>
</file>

<file path=xl/calcChain.xml><?xml version="1.0" encoding="utf-8"?>
<calcChain xmlns="http://schemas.openxmlformats.org/spreadsheetml/2006/main">
  <c r="F5" i="2" l="1"/>
  <c r="E5" i="2"/>
  <c r="D5" i="2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F41" i="1"/>
  <c r="D41" i="1"/>
  <c r="F40" i="1"/>
  <c r="D40" i="1"/>
  <c r="D39" i="1"/>
  <c r="F38" i="1"/>
  <c r="D38" i="1"/>
  <c r="D37" i="1"/>
  <c r="D36" i="1"/>
  <c r="D35" i="1"/>
  <c r="D34" i="1"/>
  <c r="D33" i="1"/>
  <c r="D32" i="1"/>
  <c r="F31" i="1"/>
  <c r="D31" i="1"/>
  <c r="F30" i="1"/>
  <c r="D30" i="1"/>
  <c r="D29" i="1"/>
  <c r="F28" i="1"/>
  <c r="D28" i="1"/>
  <c r="D27" i="1"/>
  <c r="F26" i="1"/>
  <c r="D26" i="1"/>
  <c r="D25" i="1"/>
  <c r="D24" i="1"/>
  <c r="F23" i="1"/>
  <c r="D23" i="1"/>
  <c r="F22" i="1"/>
  <c r="D22" i="1"/>
  <c r="D21" i="1"/>
  <c r="F20" i="1"/>
  <c r="D20" i="1"/>
  <c r="F19" i="1"/>
  <c r="D19" i="1"/>
  <c r="F18" i="1"/>
  <c r="D18" i="1"/>
  <c r="F17" i="1"/>
  <c r="D17" i="1"/>
  <c r="F16" i="1"/>
  <c r="D16" i="1"/>
  <c r="D15" i="1"/>
  <c r="D14" i="1"/>
  <c r="D13" i="1"/>
  <c r="F12" i="1"/>
  <c r="D12" i="1"/>
  <c r="F11" i="1"/>
  <c r="D11" i="1"/>
  <c r="D10" i="1"/>
  <c r="D9" i="1"/>
  <c r="D8" i="1"/>
  <c r="F7" i="1"/>
  <c r="D7" i="1"/>
  <c r="F6" i="1"/>
  <c r="E6" i="1"/>
  <c r="D6" i="1"/>
</calcChain>
</file>

<file path=xl/sharedStrings.xml><?xml version="1.0" encoding="utf-8"?>
<sst xmlns="http://schemas.openxmlformats.org/spreadsheetml/2006/main" count="297" uniqueCount="176">
  <si>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</si>
  <si>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</si>
  <si>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</si>
  <si>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</si>
  <si>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</si>
  <si>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</si>
  <si>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</si>
  <si>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</si>
  <si>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</si>
  <si>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</si>
  <si>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</si>
  <si>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</si>
  <si>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</si>
  <si>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</si>
  <si>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</si>
  <si>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</si>
  <si>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</si>
  <si>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</si>
  <si>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</si>
  <si>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</si>
  <si>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</si>
  <si>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</si>
  <si>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</si>
  <si>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</si>
  <si>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</si>
  <si>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</si>
  <si>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</si>
  <si>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</si>
  <si>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</si>
  <si>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</si>
  <si>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</si>
  <si>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</si>
  <si>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</si>
  <si>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</si>
  <si>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</si>
  <si>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</si>
  <si>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</si>
  <si>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</si>
  <si>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</si>
  <si>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</si>
  <si>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</si>
  <si>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</si>
  <si>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</si>
  <si>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</si>
  <si>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</si>
  <si>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</si>
  <si>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</si>
  <si>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</si>
  <si>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</si>
  <si>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</si>
  <si>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</si>
  <si>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</si>
  <si>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</si>
  <si>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</si>
  <si>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</si>
  <si>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</si>
  <si>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</si>
  <si>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</si>
  <si>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</si>
  <si>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</si>
  <si>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</si>
  <si>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</si>
  <si>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</si>
  <si>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</si>
  <si>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</si>
  <si>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</si>
  <si>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</si>
  <si>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</si>
  <si>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</si>
  <si>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</si>
  <si>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</si>
  <si>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</si>
  <si>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</si>
  <si>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</si>
  <si>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</si>
  <si>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</si>
  <si>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</si>
  <si>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</si>
  <si>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</si>
  <si>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</si>
  <si>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</si>
  <si>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</si>
  <si>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</si>
  <si>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</si>
  <si>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</si>
  <si>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</si>
  <si>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</si>
  <si>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</si>
  <si>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</si>
  <si>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</si>
  <si>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</si>
  <si>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</si>
  <si>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</si>
  <si>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</si>
  <si>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</si>
  <si>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</si>
  <si>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</si>
  <si>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</si>
  <si>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</si>
  <si>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</si>
  <si>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</si>
  <si>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</si>
  <si>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</si>
  <si>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</si>
  <si>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</si>
  <si>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</si>
  <si>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</si>
  <si>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</si>
  <si>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</si>
  <si>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</si>
  <si>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</si>
  <si>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</si>
  <si>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</si>
  <si>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</si>
  <si>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</si>
  <si>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</si>
  <si>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</si>
  <si>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万元</t>
  </si>
  <si>
    <t>一级指标</t>
  </si>
  <si>
    <t>二级指标</t>
  </si>
  <si>
    <t>指标性质</t>
  </si>
  <si>
    <t>指标值</t>
  </si>
  <si>
    <t>本年指标值</t>
  </si>
  <si>
    <t>度量单位</t>
  </si>
  <si>
    <t>是否核心指标</t>
  </si>
  <si>
    <t>满意度指标</t>
  </si>
  <si>
    <t>服务对象满意度指标</t>
  </si>
  <si>
    <t>≥</t>
  </si>
  <si>
    <t>%</t>
  </si>
  <si>
    <t>10</t>
  </si>
  <si>
    <t>否</t>
  </si>
  <si>
    <t>效益指标</t>
  </si>
  <si>
    <t>20</t>
  </si>
  <si>
    <t>产出指标</t>
  </si>
  <si>
    <t>数量指标</t>
  </si>
  <si>
    <t>是</t>
  </si>
  <si>
    <t>＝</t>
  </si>
  <si>
    <t>100</t>
  </si>
  <si>
    <t>30</t>
  </si>
  <si>
    <t>1</t>
  </si>
  <si>
    <t>926001-重庆市涪陵区大木乡人民政府（本级）</t>
  </si>
  <si>
    <t>926-重庆市涪陵区大木乡人民政府</t>
  </si>
  <si>
    <t>次</t>
  </si>
  <si>
    <t>无</t>
    <phoneticPr fontId="8" type="noConversion"/>
  </si>
  <si>
    <t>重庆市涪陵区大木乡2024年区级重点专项预算绩效</t>
    <phoneticPr fontId="8" type="noConversion"/>
  </si>
  <si>
    <t>2024年区级重点专项资金目录</t>
    <phoneticPr fontId="8" type="noConversion"/>
  </si>
  <si>
    <t>2024年预算</t>
    <phoneticPr fontId="8" type="noConversion"/>
  </si>
  <si>
    <t>2024年度重点项目绩效目标表</t>
    <phoneticPr fontId="8" type="noConversion"/>
  </si>
  <si>
    <t>单位信息</t>
    <phoneticPr fontId="8" type="noConversion"/>
  </si>
  <si>
    <t>预算项目</t>
    <phoneticPr fontId="8" type="noConversion"/>
  </si>
  <si>
    <t>50010222T000000154199-场镇管理维护</t>
  </si>
  <si>
    <t>职能职责与活动</t>
    <phoneticPr fontId="8" type="noConversion"/>
  </si>
  <si>
    <t>19-村镇建设服务/01-环保工作</t>
  </si>
  <si>
    <t>主管部门</t>
    <phoneticPr fontId="8" type="noConversion"/>
  </si>
  <si>
    <t>项目经办人</t>
    <phoneticPr fontId="8" type="noConversion"/>
  </si>
  <si>
    <t>刘长虹</t>
  </si>
  <si>
    <t>项目总额</t>
    <phoneticPr fontId="8" type="noConversion"/>
  </si>
  <si>
    <t>预算执行率权重</t>
    <phoneticPr fontId="8" type="noConversion"/>
  </si>
  <si>
    <t>项目经办人电话</t>
    <phoneticPr fontId="8" type="noConversion"/>
  </si>
  <si>
    <t>15095885808</t>
  </si>
  <si>
    <t>其中： 财政资金</t>
    <phoneticPr fontId="8" type="noConversion"/>
  </si>
  <si>
    <t>年度目标</t>
    <phoneticPr fontId="8" type="noConversion"/>
  </si>
  <si>
    <t xml:space="preserve">保障大木街道干净整洁，宣传环境保护，打造宜居环境。
</t>
  </si>
  <si>
    <t>财政专户管理资金</t>
    <phoneticPr fontId="8" type="noConversion"/>
  </si>
  <si>
    <t>社会投入资金</t>
    <phoneticPr fontId="8" type="noConversion"/>
  </si>
  <si>
    <t>银行贷款</t>
    <phoneticPr fontId="8" type="noConversion"/>
  </si>
  <si>
    <t>三级指标</t>
  </si>
  <si>
    <t>权重（%）</t>
  </si>
  <si>
    <t>本年权重（%）</t>
  </si>
  <si>
    <t>每天清扫次数</t>
  </si>
  <si>
    <t>旅游高峰期每天增加次数</t>
  </si>
  <si>
    <t>2</t>
  </si>
  <si>
    <t>可持续影响指标</t>
  </si>
  <si>
    <t>居民保护环境知晓率</t>
  </si>
  <si>
    <t>80</t>
  </si>
  <si>
    <t>场镇人民对街道清洁满意率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</si>
</sst>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color theme="1"/>
      <name val="方正黑体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22"/>
      <color theme="1"/>
      <name val="华文中宋"/>
      <family val="3"/>
      <charset val="134"/>
    </font>
    <font>
      <sz val="18"/>
      <color theme="1"/>
      <name val="等线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2" xfId="0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1" xfId="0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57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0" fontId="7" fillId="0" borderId="15" xfId="0" applyFont="1" applyBorder="1" applyAlignment="1">
      <alignment vertical="center" wrapText="1"/>
    </xf>
    <xf numFmtId="176" fontId="7" fillId="0" borderId="15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/>
    <xf numFmtId="0" fontId="11" fillId="0" borderId="19" xfId="0" applyFont="1" applyBorder="1" applyAlignment="1"/>
    <xf numFmtId="0" fontId="11" fillId="0" borderId="0" xfId="0" applyFont="1" applyAlignment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0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23" xfId="0" applyFont="1" applyBorder="1" applyAlignment="1"/>
    <xf numFmtId="0" fontId="11" fillId="0" borderId="24" xfId="0" applyFont="1" applyBorder="1" applyAlignment="1"/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/1&#37096;&#38376;&#39044;&#31639;/2023&#24180;/7&#20108;&#19978;/2023&#37096;&#38376;&#39044;&#31639;&#65288;&#23450;&#65289;/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74.760000000000005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2" customWidth="1"/>
    <col min="2" max="2" width="33.25" style="3" customWidth="1"/>
    <col min="3" max="3" width="15.25" style="3" customWidth="1"/>
    <col min="4" max="6" width="10.75" style="4" customWidth="1"/>
  </cols>
  <sheetData>
    <row r="1" spans="1:12" s="19" customFormat="1" ht="66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9" customHeight="1">
      <c r="A2" s="29" t="s">
        <v>1</v>
      </c>
      <c r="B2" s="30"/>
      <c r="C2" s="30"/>
      <c r="D2" s="31"/>
      <c r="E2" s="31"/>
      <c r="F2" s="32"/>
    </row>
    <row r="3" spans="1:12" ht="21" customHeight="1">
      <c r="F3" s="4" t="s">
        <v>2</v>
      </c>
    </row>
    <row r="4" spans="1:12" s="2" customFormat="1" ht="29.1" customHeight="1">
      <c r="A4" s="37" t="s">
        <v>3</v>
      </c>
      <c r="B4" s="39" t="s">
        <v>4</v>
      </c>
      <c r="C4" s="41" t="s">
        <v>5</v>
      </c>
      <c r="D4" s="33" t="s">
        <v>6</v>
      </c>
      <c r="E4" s="33"/>
      <c r="F4" s="34"/>
      <c r="J4" s="2" t="s">
        <v>7</v>
      </c>
    </row>
    <row r="5" spans="1:12" s="7" customFormat="1" ht="29.1" customHeight="1">
      <c r="A5" s="38"/>
      <c r="B5" s="40"/>
      <c r="C5" s="42"/>
      <c r="D5" s="5" t="s">
        <v>8</v>
      </c>
      <c r="E5" s="5" t="s">
        <v>9</v>
      </c>
      <c r="F5" s="6" t="s">
        <v>10</v>
      </c>
    </row>
    <row r="6" spans="1:12" s="7" customFormat="1" ht="29.1" customHeight="1">
      <c r="A6" s="35" t="s">
        <v>11</v>
      </c>
      <c r="B6" s="36"/>
      <c r="C6" s="8"/>
      <c r="D6" s="5">
        <f>E6+F6</f>
        <v>109958.46799999999</v>
      </c>
      <c r="E6" s="5">
        <f>SUBTOTAL(9,E7:E55)</f>
        <v>58340.468000000001</v>
      </c>
      <c r="F6" s="6">
        <f>SUBTOTAL(9,F7:F55)</f>
        <v>51618</v>
      </c>
    </row>
    <row r="7" spans="1:12" s="19" customFormat="1" ht="35.1" customHeight="1">
      <c r="A7" s="20">
        <v>1</v>
      </c>
      <c r="B7" s="21" t="s">
        <v>12</v>
      </c>
      <c r="C7" s="21" t="s">
        <v>13</v>
      </c>
      <c r="D7" s="22">
        <f>E7+F7</f>
        <v>278</v>
      </c>
      <c r="E7" s="22">
        <v>170</v>
      </c>
      <c r="F7" s="23">
        <f>VLOOKUP(B7,[1]Sheet1!$J$2:$K$155,2,0)</f>
        <v>108</v>
      </c>
      <c r="J7" s="19" t="s">
        <v>14</v>
      </c>
      <c r="K7" s="19" t="s">
        <v>15</v>
      </c>
    </row>
    <row r="8" spans="1:12" ht="20.100000000000001" customHeight="1">
      <c r="A8" s="10">
        <v>2</v>
      </c>
      <c r="B8" s="12" t="s">
        <v>16</v>
      </c>
      <c r="C8" s="12" t="s">
        <v>13</v>
      </c>
      <c r="D8" s="13">
        <f t="shared" ref="D8:D55" si="0">E8+F8</f>
        <v>133.19999999999999</v>
      </c>
      <c r="E8" s="13">
        <v>133.19999999999999</v>
      </c>
      <c r="F8" s="14"/>
      <c r="J8" t="s">
        <v>14</v>
      </c>
      <c r="K8" t="s">
        <v>15</v>
      </c>
    </row>
    <row r="9" spans="1:12" ht="20.100000000000001" customHeight="1">
      <c r="A9" s="10">
        <v>3</v>
      </c>
      <c r="B9" s="12" t="s">
        <v>17</v>
      </c>
      <c r="C9" s="12" t="s">
        <v>13</v>
      </c>
      <c r="D9" s="13">
        <f t="shared" si="0"/>
        <v>162</v>
      </c>
      <c r="E9" s="13">
        <v>162</v>
      </c>
      <c r="F9" s="14"/>
      <c r="J9" t="s">
        <v>14</v>
      </c>
      <c r="K9" t="s">
        <v>15</v>
      </c>
    </row>
    <row r="10" spans="1:12" s="19" customFormat="1" ht="20.100000000000001" customHeight="1">
      <c r="A10" s="20">
        <v>4</v>
      </c>
      <c r="B10" s="21" t="s">
        <v>18</v>
      </c>
      <c r="C10" s="21" t="s">
        <v>19</v>
      </c>
      <c r="D10" s="22">
        <f t="shared" si="0"/>
        <v>545</v>
      </c>
      <c r="E10" s="22">
        <v>545</v>
      </c>
      <c r="F10" s="23"/>
      <c r="J10" s="19" t="s">
        <v>20</v>
      </c>
      <c r="K10" s="19" t="s">
        <v>15</v>
      </c>
    </row>
    <row r="11" spans="1:12" ht="20.100000000000001" customHeight="1">
      <c r="A11" s="10">
        <v>5</v>
      </c>
      <c r="B11" s="12" t="s">
        <v>21</v>
      </c>
      <c r="C11" s="12" t="s">
        <v>19</v>
      </c>
      <c r="D11" s="13">
        <f t="shared" si="0"/>
        <v>295.60000000000002</v>
      </c>
      <c r="E11" s="13">
        <v>189.6</v>
      </c>
      <c r="F11" s="14">
        <f>VLOOKUP(B11,[1]Sheet1!$J$2:$K$155,2,0)</f>
        <v>106</v>
      </c>
      <c r="J11" t="s">
        <v>20</v>
      </c>
      <c r="K11" t="s">
        <v>15</v>
      </c>
    </row>
    <row r="12" spans="1:12" ht="20.100000000000001" customHeight="1">
      <c r="A12" s="10">
        <v>6</v>
      </c>
      <c r="B12" s="12" t="s">
        <v>22</v>
      </c>
      <c r="C12" s="12" t="s">
        <v>23</v>
      </c>
      <c r="D12" s="13">
        <f t="shared" si="0"/>
        <v>149</v>
      </c>
      <c r="E12" s="13">
        <v>110</v>
      </c>
      <c r="F12" s="14">
        <f>VLOOKUP(B12,[1]Sheet1!$J$2:$K$155,2,0)</f>
        <v>39</v>
      </c>
      <c r="J12" t="s">
        <v>24</v>
      </c>
      <c r="K12" t="s">
        <v>15</v>
      </c>
    </row>
    <row r="13" spans="1:12" ht="20.100000000000001" customHeight="1">
      <c r="A13" s="10">
        <v>7</v>
      </c>
      <c r="B13" s="12" t="s">
        <v>25</v>
      </c>
      <c r="C13" s="12" t="s">
        <v>26</v>
      </c>
      <c r="D13" s="13">
        <f t="shared" si="0"/>
        <v>388</v>
      </c>
      <c r="E13" s="13">
        <v>388</v>
      </c>
      <c r="F13" s="14"/>
      <c r="J13" t="s">
        <v>27</v>
      </c>
      <c r="K13" t="s">
        <v>15</v>
      </c>
    </row>
    <row r="14" spans="1:12" s="19" customFormat="1" ht="20.100000000000001" customHeight="1">
      <c r="A14" s="20">
        <v>8</v>
      </c>
      <c r="B14" s="21" t="s">
        <v>28</v>
      </c>
      <c r="C14" s="21" t="s">
        <v>29</v>
      </c>
      <c r="D14" s="22">
        <f t="shared" si="0"/>
        <v>100</v>
      </c>
      <c r="E14" s="22">
        <v>100</v>
      </c>
      <c r="F14" s="23"/>
      <c r="J14" s="19" t="s">
        <v>30</v>
      </c>
      <c r="K14" s="19" t="s">
        <v>15</v>
      </c>
    </row>
    <row r="15" spans="1:12" ht="20.100000000000001" customHeight="1">
      <c r="A15" s="10">
        <v>9</v>
      </c>
      <c r="B15" s="12" t="s">
        <v>31</v>
      </c>
      <c r="C15" s="12" t="s">
        <v>32</v>
      </c>
      <c r="D15" s="13">
        <f t="shared" si="0"/>
        <v>360</v>
      </c>
      <c r="E15" s="13">
        <v>360</v>
      </c>
      <c r="F15" s="14"/>
      <c r="J15" t="s">
        <v>33</v>
      </c>
      <c r="K15" t="s">
        <v>15</v>
      </c>
    </row>
    <row r="16" spans="1:12" ht="20.100000000000001" customHeight="1">
      <c r="A16" s="10">
        <v>10</v>
      </c>
      <c r="B16" s="12" t="s">
        <v>34</v>
      </c>
      <c r="C16" s="12" t="s">
        <v>35</v>
      </c>
      <c r="D16" s="13">
        <f t="shared" si="0"/>
        <v>1314</v>
      </c>
      <c r="E16" s="13">
        <v>540</v>
      </c>
      <c r="F16" s="14">
        <f>VLOOKUP(B16,[1]Sheet1!$J$2:$K$155,2,0)</f>
        <v>774</v>
      </c>
      <c r="J16" t="s">
        <v>36</v>
      </c>
      <c r="K16" t="s">
        <v>37</v>
      </c>
    </row>
    <row r="17" spans="1:11" s="19" customFormat="1" ht="20.100000000000001" customHeight="1">
      <c r="A17" s="20">
        <v>11</v>
      </c>
      <c r="B17" s="21" t="s">
        <v>38</v>
      </c>
      <c r="C17" s="21" t="s">
        <v>35</v>
      </c>
      <c r="D17" s="22">
        <f t="shared" si="0"/>
        <v>13662</v>
      </c>
      <c r="E17" s="22">
        <v>0</v>
      </c>
      <c r="F17" s="23">
        <f>VLOOKUP(B17,[1]Sheet1!$J$2:$K$155,2,0)</f>
        <v>13662</v>
      </c>
      <c r="J17" s="19" t="s">
        <v>36</v>
      </c>
      <c r="K17" s="19" t="s">
        <v>37</v>
      </c>
    </row>
    <row r="18" spans="1:11" ht="20.100000000000001" customHeight="1">
      <c r="A18" s="10">
        <v>12</v>
      </c>
      <c r="B18" s="12" t="s">
        <v>39</v>
      </c>
      <c r="C18" s="12" t="s">
        <v>35</v>
      </c>
      <c r="D18" s="13">
        <f t="shared" si="0"/>
        <v>2509</v>
      </c>
      <c r="E18" s="13">
        <v>1293</v>
      </c>
      <c r="F18" s="14">
        <f>VLOOKUP(B18,[1]Sheet1!$J$2:$K$155,2,0)</f>
        <v>1216</v>
      </c>
      <c r="J18" t="s">
        <v>36</v>
      </c>
      <c r="K18" t="s">
        <v>37</v>
      </c>
    </row>
    <row r="19" spans="1:11" ht="20.100000000000001" customHeight="1">
      <c r="A19" s="10">
        <v>13</v>
      </c>
      <c r="B19" s="12" t="s">
        <v>40</v>
      </c>
      <c r="C19" s="12" t="s">
        <v>35</v>
      </c>
      <c r="D19" s="13">
        <f t="shared" si="0"/>
        <v>7858</v>
      </c>
      <c r="E19" s="13">
        <v>1811</v>
      </c>
      <c r="F19" s="14">
        <f>VLOOKUP(B19,[1]Sheet1!$J$2:$K$155,2,0)</f>
        <v>6047</v>
      </c>
      <c r="J19" t="s">
        <v>36</v>
      </c>
      <c r="K19" t="s">
        <v>37</v>
      </c>
    </row>
    <row r="20" spans="1:11" ht="20.100000000000001" customHeight="1">
      <c r="A20" s="10">
        <v>14</v>
      </c>
      <c r="B20" s="12" t="s">
        <v>41</v>
      </c>
      <c r="C20" s="12" t="s">
        <v>35</v>
      </c>
      <c r="D20" s="13">
        <f t="shared" si="0"/>
        <v>5138.8999999999996</v>
      </c>
      <c r="E20" s="13">
        <v>2700.9</v>
      </c>
      <c r="F20" s="14">
        <f>VLOOKUP(B20,[1]Sheet1!$J$2:$K$155,2,0)</f>
        <v>2438</v>
      </c>
      <c r="J20" t="s">
        <v>36</v>
      </c>
      <c r="K20" t="s">
        <v>37</v>
      </c>
    </row>
    <row r="21" spans="1:11" ht="20.100000000000001" customHeight="1">
      <c r="A21" s="10">
        <v>15</v>
      </c>
      <c r="B21" s="12" t="s">
        <v>42</v>
      </c>
      <c r="C21" s="12" t="s">
        <v>35</v>
      </c>
      <c r="D21" s="13">
        <f t="shared" si="0"/>
        <v>400</v>
      </c>
      <c r="E21" s="13">
        <v>400</v>
      </c>
      <c r="F21" s="14"/>
      <c r="J21" t="s">
        <v>36</v>
      </c>
      <c r="K21" t="s">
        <v>37</v>
      </c>
    </row>
    <row r="22" spans="1:11" ht="20.100000000000001" customHeight="1">
      <c r="A22" s="10">
        <v>16</v>
      </c>
      <c r="B22" s="12" t="s">
        <v>43</v>
      </c>
      <c r="C22" s="12" t="s">
        <v>35</v>
      </c>
      <c r="D22" s="13">
        <f t="shared" si="0"/>
        <v>628</v>
      </c>
      <c r="E22" s="13">
        <v>212</v>
      </c>
      <c r="F22" s="14">
        <f>VLOOKUP(B22,[1]Sheet1!$J$2:$K$155,2,0)</f>
        <v>416</v>
      </c>
      <c r="J22" t="s">
        <v>36</v>
      </c>
      <c r="K22" t="s">
        <v>37</v>
      </c>
    </row>
    <row r="23" spans="1:11" ht="20.100000000000001" customHeight="1">
      <c r="A23" s="10">
        <v>17</v>
      </c>
      <c r="B23" s="12" t="s">
        <v>44</v>
      </c>
      <c r="C23" s="12" t="s">
        <v>35</v>
      </c>
      <c r="D23" s="13">
        <f t="shared" si="0"/>
        <v>2132</v>
      </c>
      <c r="E23" s="13">
        <v>90</v>
      </c>
      <c r="F23" s="14">
        <f>VLOOKUP(B23,[1]Sheet1!$J$2:$K$155,2,0)</f>
        <v>2042</v>
      </c>
      <c r="J23" t="s">
        <v>36</v>
      </c>
      <c r="K23" t="s">
        <v>37</v>
      </c>
    </row>
    <row r="24" spans="1:11" ht="20.100000000000001" customHeight="1">
      <c r="A24" s="10">
        <v>18</v>
      </c>
      <c r="B24" s="12" t="s">
        <v>45</v>
      </c>
      <c r="C24" s="12" t="s">
        <v>46</v>
      </c>
      <c r="D24" s="13">
        <f t="shared" si="0"/>
        <v>213.5</v>
      </c>
      <c r="E24" s="13">
        <v>213.5</v>
      </c>
      <c r="F24" s="14"/>
      <c r="J24" t="s">
        <v>47</v>
      </c>
      <c r="K24" t="s">
        <v>37</v>
      </c>
    </row>
    <row r="25" spans="1:11" ht="20.100000000000001" customHeight="1">
      <c r="A25" s="10">
        <v>19</v>
      </c>
      <c r="B25" s="12" t="s">
        <v>48</v>
      </c>
      <c r="C25" s="12" t="s">
        <v>46</v>
      </c>
      <c r="D25" s="13">
        <f t="shared" si="0"/>
        <v>225</v>
      </c>
      <c r="E25" s="13">
        <v>225</v>
      </c>
      <c r="F25" s="14"/>
      <c r="J25" t="s">
        <v>47</v>
      </c>
      <c r="K25" t="s">
        <v>37</v>
      </c>
    </row>
    <row r="26" spans="1:11" ht="35.1" customHeight="1">
      <c r="A26" s="10">
        <v>20</v>
      </c>
      <c r="B26" s="12" t="s">
        <v>49</v>
      </c>
      <c r="C26" s="12" t="s">
        <v>50</v>
      </c>
      <c r="D26" s="13">
        <f t="shared" si="0"/>
        <v>681</v>
      </c>
      <c r="E26" s="13">
        <v>500</v>
      </c>
      <c r="F26" s="14">
        <f>VLOOKUP(B26,[1]Sheet1!$J$2:$K$155,2,0)</f>
        <v>181</v>
      </c>
      <c r="J26" t="s">
        <v>51</v>
      </c>
      <c r="K26" t="s">
        <v>52</v>
      </c>
    </row>
    <row r="27" spans="1:11" ht="20.100000000000001" customHeight="1">
      <c r="A27" s="10">
        <v>21</v>
      </c>
      <c r="B27" s="12" t="s">
        <v>53</v>
      </c>
      <c r="C27" s="12" t="s">
        <v>50</v>
      </c>
      <c r="D27" s="13">
        <f t="shared" si="0"/>
        <v>1800</v>
      </c>
      <c r="E27" s="13">
        <v>1800</v>
      </c>
      <c r="F27" s="14"/>
      <c r="J27" t="s">
        <v>51</v>
      </c>
      <c r="K27" t="s">
        <v>52</v>
      </c>
    </row>
    <row r="28" spans="1:11" ht="20.100000000000001" customHeight="1">
      <c r="A28" s="10">
        <v>22</v>
      </c>
      <c r="B28" s="12" t="s">
        <v>54</v>
      </c>
      <c r="C28" s="12" t="s">
        <v>50</v>
      </c>
      <c r="D28" s="13">
        <f t="shared" si="0"/>
        <v>5187</v>
      </c>
      <c r="E28" s="13">
        <v>2922</v>
      </c>
      <c r="F28" s="14">
        <f>VLOOKUP(B28,[1]Sheet1!$J$2:$K$155,2,0)</f>
        <v>2265</v>
      </c>
      <c r="J28" t="s">
        <v>51</v>
      </c>
      <c r="K28" t="s">
        <v>52</v>
      </c>
    </row>
    <row r="29" spans="1:11" ht="20.100000000000001" customHeight="1">
      <c r="A29" s="10">
        <v>23</v>
      </c>
      <c r="B29" s="12" t="s">
        <v>55</v>
      </c>
      <c r="C29" s="12" t="s">
        <v>50</v>
      </c>
      <c r="D29" s="13">
        <f t="shared" si="0"/>
        <v>600</v>
      </c>
      <c r="E29" s="13">
        <v>600</v>
      </c>
      <c r="F29" s="14"/>
      <c r="J29" t="s">
        <v>51</v>
      </c>
      <c r="K29" t="s">
        <v>52</v>
      </c>
    </row>
    <row r="30" spans="1:11" ht="20.100000000000001" customHeight="1">
      <c r="A30" s="10">
        <v>24</v>
      </c>
      <c r="B30" s="12" t="s">
        <v>56</v>
      </c>
      <c r="C30" s="12" t="s">
        <v>50</v>
      </c>
      <c r="D30" s="13">
        <f t="shared" si="0"/>
        <v>6295</v>
      </c>
      <c r="E30" s="13">
        <v>1550</v>
      </c>
      <c r="F30" s="14">
        <f>VLOOKUP(B30,[1]Sheet1!$J$2:$K$155,2,0)</f>
        <v>4745</v>
      </c>
      <c r="J30" t="s">
        <v>57</v>
      </c>
      <c r="K30" t="s">
        <v>52</v>
      </c>
    </row>
    <row r="31" spans="1:11" ht="20.100000000000001" customHeight="1">
      <c r="A31" s="10">
        <v>25</v>
      </c>
      <c r="B31" s="12" t="s">
        <v>58</v>
      </c>
      <c r="C31" s="12" t="s">
        <v>50</v>
      </c>
      <c r="D31" s="13">
        <f t="shared" si="0"/>
        <v>11714</v>
      </c>
      <c r="E31" s="13">
        <v>2400</v>
      </c>
      <c r="F31" s="14">
        <f>VLOOKUP(B31,[1]Sheet1!$J$2:$K$155,2,0)</f>
        <v>9314</v>
      </c>
      <c r="J31" t="s">
        <v>57</v>
      </c>
      <c r="K31" t="s">
        <v>52</v>
      </c>
    </row>
    <row r="32" spans="1:11" ht="20.100000000000001" customHeight="1">
      <c r="A32" s="10">
        <v>26</v>
      </c>
      <c r="B32" s="12" t="s">
        <v>59</v>
      </c>
      <c r="C32" s="12" t="s">
        <v>60</v>
      </c>
      <c r="D32" s="13">
        <f t="shared" si="0"/>
        <v>129.99799999999999</v>
      </c>
      <c r="E32" s="13">
        <v>129.99799999999999</v>
      </c>
      <c r="F32" s="14"/>
      <c r="J32" t="s">
        <v>61</v>
      </c>
      <c r="K32" t="s">
        <v>52</v>
      </c>
    </row>
    <row r="33" spans="1:11" ht="20.100000000000001" customHeight="1">
      <c r="A33" s="10">
        <v>27</v>
      </c>
      <c r="B33" s="12" t="s">
        <v>62</v>
      </c>
      <c r="C33" s="12" t="s">
        <v>63</v>
      </c>
      <c r="D33" s="13">
        <f t="shared" si="0"/>
        <v>1352</v>
      </c>
      <c r="E33" s="13">
        <v>1352</v>
      </c>
      <c r="F33" s="14"/>
      <c r="J33" t="s">
        <v>64</v>
      </c>
      <c r="K33" t="s">
        <v>52</v>
      </c>
    </row>
    <row r="34" spans="1:11" ht="20.100000000000001" customHeight="1">
      <c r="A34" s="10">
        <v>28</v>
      </c>
      <c r="B34" s="12" t="s">
        <v>65</v>
      </c>
      <c r="C34" s="12" t="s">
        <v>63</v>
      </c>
      <c r="D34" s="13">
        <f t="shared" si="0"/>
        <v>1000</v>
      </c>
      <c r="E34" s="13">
        <v>1000</v>
      </c>
      <c r="F34" s="14"/>
      <c r="J34" t="s">
        <v>64</v>
      </c>
      <c r="K34" t="s">
        <v>52</v>
      </c>
    </row>
    <row r="35" spans="1:11" ht="20.100000000000001" customHeight="1">
      <c r="A35" s="10">
        <v>29</v>
      </c>
      <c r="B35" s="12" t="s">
        <v>66</v>
      </c>
      <c r="C35" s="12" t="s">
        <v>63</v>
      </c>
      <c r="D35" s="13">
        <f t="shared" si="0"/>
        <v>270</v>
      </c>
      <c r="E35" s="13">
        <v>270</v>
      </c>
      <c r="F35" s="14"/>
      <c r="J35" t="s">
        <v>64</v>
      </c>
      <c r="K35" t="s">
        <v>52</v>
      </c>
    </row>
    <row r="36" spans="1:11" ht="20.100000000000001" customHeight="1">
      <c r="A36" s="10">
        <v>30</v>
      </c>
      <c r="B36" s="12" t="s">
        <v>67</v>
      </c>
      <c r="C36" s="12" t="s">
        <v>63</v>
      </c>
      <c r="D36" s="13">
        <f t="shared" si="0"/>
        <v>2963</v>
      </c>
      <c r="E36" s="13">
        <v>2963</v>
      </c>
      <c r="F36" s="14"/>
      <c r="J36" t="s">
        <v>64</v>
      </c>
      <c r="K36" t="s">
        <v>52</v>
      </c>
    </row>
    <row r="37" spans="1:11" s="19" customFormat="1" ht="35.1" customHeight="1">
      <c r="A37" s="20">
        <v>31</v>
      </c>
      <c r="B37" s="21" t="s">
        <v>68</v>
      </c>
      <c r="C37" s="21" t="s">
        <v>63</v>
      </c>
      <c r="D37" s="22">
        <f t="shared" si="0"/>
        <v>200</v>
      </c>
      <c r="E37" s="22">
        <v>200</v>
      </c>
      <c r="F37" s="23"/>
      <c r="J37" s="19" t="s">
        <v>69</v>
      </c>
      <c r="K37" s="19" t="s">
        <v>52</v>
      </c>
    </row>
    <row r="38" spans="1:11" s="19" customFormat="1" ht="35.1" customHeight="1">
      <c r="A38" s="20">
        <v>32</v>
      </c>
      <c r="B38" s="21" t="s">
        <v>70</v>
      </c>
      <c r="C38" s="21" t="s">
        <v>71</v>
      </c>
      <c r="D38" s="22">
        <f t="shared" si="0"/>
        <v>1946</v>
      </c>
      <c r="E38" s="22">
        <v>1200</v>
      </c>
      <c r="F38" s="23">
        <f>VLOOKUP(B38,[1]Sheet1!$J$2:$K$155,2,0)</f>
        <v>746</v>
      </c>
      <c r="J38" s="19" t="s">
        <v>72</v>
      </c>
      <c r="K38" s="19" t="s">
        <v>52</v>
      </c>
    </row>
    <row r="39" spans="1:11" ht="35.1" customHeight="1">
      <c r="A39" s="10">
        <v>33</v>
      </c>
      <c r="B39" s="12" t="s">
        <v>73</v>
      </c>
      <c r="C39" s="12" t="s">
        <v>71</v>
      </c>
      <c r="D39" s="13">
        <f t="shared" si="0"/>
        <v>2000</v>
      </c>
      <c r="E39" s="13">
        <v>2000</v>
      </c>
      <c r="F39" s="14"/>
      <c r="J39" t="s">
        <v>72</v>
      </c>
      <c r="K39" t="s">
        <v>52</v>
      </c>
    </row>
    <row r="40" spans="1:11" ht="20.100000000000001" customHeight="1">
      <c r="A40" s="10">
        <v>34</v>
      </c>
      <c r="B40" s="12" t="s">
        <v>74</v>
      </c>
      <c r="C40" s="12" t="s">
        <v>75</v>
      </c>
      <c r="D40" s="13">
        <f t="shared" si="0"/>
        <v>5070</v>
      </c>
      <c r="E40" s="13">
        <v>2100</v>
      </c>
      <c r="F40" s="14">
        <f>VLOOKUP(B40,[1]Sheet1!$J$2:$K$155,2,0)</f>
        <v>2970</v>
      </c>
      <c r="J40" t="s">
        <v>76</v>
      </c>
      <c r="K40" t="s">
        <v>52</v>
      </c>
    </row>
    <row r="41" spans="1:11" ht="20.100000000000001" customHeight="1">
      <c r="A41" s="10">
        <v>35</v>
      </c>
      <c r="B41" s="12" t="s">
        <v>77</v>
      </c>
      <c r="C41" s="12" t="s">
        <v>75</v>
      </c>
      <c r="D41" s="13">
        <f t="shared" si="0"/>
        <v>5549</v>
      </c>
      <c r="E41" s="13">
        <v>1000</v>
      </c>
      <c r="F41" s="14">
        <f>VLOOKUP(B41,[1]Sheet1!$J$2:$K$155,2,0)</f>
        <v>4549</v>
      </c>
      <c r="J41" t="s">
        <v>76</v>
      </c>
      <c r="K41" t="s">
        <v>52</v>
      </c>
    </row>
    <row r="42" spans="1:11" ht="20.100000000000001" customHeight="1">
      <c r="A42" s="10">
        <v>36</v>
      </c>
      <c r="B42" s="12" t="s">
        <v>78</v>
      </c>
      <c r="C42" s="12" t="s">
        <v>79</v>
      </c>
      <c r="D42" s="13">
        <f t="shared" si="0"/>
        <v>3500</v>
      </c>
      <c r="E42" s="13">
        <v>3500</v>
      </c>
      <c r="F42" s="14"/>
      <c r="J42" t="s">
        <v>80</v>
      </c>
      <c r="K42" t="s">
        <v>81</v>
      </c>
    </row>
    <row r="43" spans="1:11" s="19" customFormat="1" ht="20.100000000000001" customHeight="1">
      <c r="A43" s="20">
        <v>37</v>
      </c>
      <c r="B43" s="21" t="s">
        <v>82</v>
      </c>
      <c r="C43" s="21" t="s">
        <v>83</v>
      </c>
      <c r="D43" s="22">
        <f t="shared" si="0"/>
        <v>774</v>
      </c>
      <c r="E43" s="22">
        <v>774</v>
      </c>
      <c r="F43" s="23"/>
      <c r="J43" s="19" t="s">
        <v>84</v>
      </c>
      <c r="K43" s="19" t="s">
        <v>81</v>
      </c>
    </row>
    <row r="44" spans="1:11" s="19" customFormat="1" ht="20.100000000000001" customHeight="1">
      <c r="A44" s="20">
        <v>38</v>
      </c>
      <c r="B44" s="21" t="s">
        <v>85</v>
      </c>
      <c r="C44" s="21" t="s">
        <v>86</v>
      </c>
      <c r="D44" s="22">
        <f t="shared" si="0"/>
        <v>443</v>
      </c>
      <c r="E44" s="22">
        <v>443</v>
      </c>
      <c r="F44" s="23"/>
      <c r="J44" s="19" t="s">
        <v>87</v>
      </c>
      <c r="K44" s="19" t="s">
        <v>81</v>
      </c>
    </row>
    <row r="45" spans="1:11" s="19" customFormat="1" ht="20.100000000000001" customHeight="1">
      <c r="A45" s="20">
        <v>39</v>
      </c>
      <c r="B45" s="21" t="s">
        <v>88</v>
      </c>
      <c r="C45" s="21" t="s">
        <v>89</v>
      </c>
      <c r="D45" s="22">
        <f t="shared" si="0"/>
        <v>150</v>
      </c>
      <c r="E45" s="22">
        <v>150</v>
      </c>
      <c r="F45" s="23"/>
      <c r="J45" s="19" t="s">
        <v>90</v>
      </c>
      <c r="K45" s="19" t="s">
        <v>81</v>
      </c>
    </row>
    <row r="46" spans="1:11" ht="20.100000000000001" customHeight="1">
      <c r="A46" s="10">
        <v>40</v>
      </c>
      <c r="B46" s="12" t="s">
        <v>91</v>
      </c>
      <c r="C46" s="12" t="s">
        <v>92</v>
      </c>
      <c r="D46" s="13">
        <f t="shared" si="0"/>
        <v>1164.45</v>
      </c>
      <c r="E46" s="13">
        <v>1164.45</v>
      </c>
      <c r="F46" s="14"/>
      <c r="J46" t="s">
        <v>93</v>
      </c>
      <c r="K46" t="s">
        <v>94</v>
      </c>
    </row>
    <row r="47" spans="1:11" s="19" customFormat="1" ht="20.100000000000001" customHeight="1">
      <c r="A47" s="20">
        <v>41</v>
      </c>
      <c r="B47" s="21" t="s">
        <v>95</v>
      </c>
      <c r="C47" s="21" t="s">
        <v>92</v>
      </c>
      <c r="D47" s="22">
        <f t="shared" si="0"/>
        <v>1500</v>
      </c>
      <c r="E47" s="22">
        <v>1500</v>
      </c>
      <c r="F47" s="23"/>
      <c r="J47" s="19" t="s">
        <v>93</v>
      </c>
      <c r="K47" s="19" t="s">
        <v>94</v>
      </c>
    </row>
    <row r="48" spans="1:11" s="19" customFormat="1" ht="20.100000000000001" customHeight="1">
      <c r="A48" s="20">
        <v>42</v>
      </c>
      <c r="B48" s="21" t="s">
        <v>96</v>
      </c>
      <c r="C48" s="21" t="s">
        <v>97</v>
      </c>
      <c r="D48" s="22">
        <f t="shared" si="0"/>
        <v>140</v>
      </c>
      <c r="E48" s="22">
        <v>140</v>
      </c>
      <c r="F48" s="23"/>
      <c r="J48" s="19" t="s">
        <v>98</v>
      </c>
      <c r="K48" s="19" t="s">
        <v>94</v>
      </c>
    </row>
    <row r="49" spans="1:11" ht="20.100000000000001" customHeight="1">
      <c r="A49" s="10">
        <v>43</v>
      </c>
      <c r="B49" s="12" t="s">
        <v>99</v>
      </c>
      <c r="C49" s="12" t="s">
        <v>100</v>
      </c>
      <c r="D49" s="13">
        <f t="shared" si="0"/>
        <v>1200</v>
      </c>
      <c r="E49" s="13">
        <v>1200</v>
      </c>
      <c r="F49" s="14"/>
      <c r="J49" t="s">
        <v>101</v>
      </c>
      <c r="K49" t="s">
        <v>94</v>
      </c>
    </row>
    <row r="50" spans="1:11" ht="20.100000000000001" customHeight="1">
      <c r="A50" s="10">
        <v>44</v>
      </c>
      <c r="B50" s="12" t="s">
        <v>102</v>
      </c>
      <c r="C50" s="12" t="s">
        <v>100</v>
      </c>
      <c r="D50" s="13">
        <f t="shared" si="0"/>
        <v>500</v>
      </c>
      <c r="E50" s="13">
        <v>500</v>
      </c>
      <c r="F50" s="14"/>
      <c r="J50" t="s">
        <v>101</v>
      </c>
      <c r="K50" t="s">
        <v>94</v>
      </c>
    </row>
    <row r="51" spans="1:11" ht="20.100000000000001" customHeight="1">
      <c r="A51" s="10">
        <v>45</v>
      </c>
      <c r="B51" s="12" t="s">
        <v>103</v>
      </c>
      <c r="C51" s="12" t="s">
        <v>100</v>
      </c>
      <c r="D51" s="13">
        <f t="shared" si="0"/>
        <v>4519.9399999999996</v>
      </c>
      <c r="E51" s="13">
        <v>4519.9399999999996</v>
      </c>
      <c r="F51" s="14"/>
      <c r="J51" t="s">
        <v>104</v>
      </c>
      <c r="K51" t="s">
        <v>94</v>
      </c>
    </row>
    <row r="52" spans="1:11" ht="35.1" customHeight="1">
      <c r="A52" s="10">
        <v>46</v>
      </c>
      <c r="B52" s="12" t="s">
        <v>105</v>
      </c>
      <c r="C52" s="12" t="s">
        <v>106</v>
      </c>
      <c r="D52" s="13">
        <f t="shared" si="0"/>
        <v>2761</v>
      </c>
      <c r="E52" s="13">
        <v>2761</v>
      </c>
      <c r="F52" s="14"/>
      <c r="J52" t="s">
        <v>107</v>
      </c>
      <c r="K52" t="s">
        <v>94</v>
      </c>
    </row>
    <row r="53" spans="1:11" ht="20.100000000000001" customHeight="1">
      <c r="A53" s="10">
        <v>47</v>
      </c>
      <c r="B53" s="12" t="s">
        <v>108</v>
      </c>
      <c r="C53" s="12" t="s">
        <v>109</v>
      </c>
      <c r="D53" s="13">
        <f t="shared" si="0"/>
        <v>2500</v>
      </c>
      <c r="E53" s="13">
        <v>2500</v>
      </c>
      <c r="F53" s="14"/>
      <c r="J53" t="s">
        <v>110</v>
      </c>
      <c r="K53" t="s">
        <v>111</v>
      </c>
    </row>
    <row r="54" spans="1:11" ht="20.100000000000001" customHeight="1">
      <c r="A54" s="10">
        <v>48</v>
      </c>
      <c r="B54" s="12" t="s">
        <v>112</v>
      </c>
      <c r="C54" s="12" t="s">
        <v>113</v>
      </c>
      <c r="D54" s="13">
        <f t="shared" si="0"/>
        <v>1351</v>
      </c>
      <c r="E54" s="13">
        <v>1351</v>
      </c>
      <c r="F54" s="14"/>
      <c r="J54" t="s">
        <v>114</v>
      </c>
      <c r="K54" t="s">
        <v>111</v>
      </c>
    </row>
    <row r="55" spans="1:11" s="19" customFormat="1" ht="20.100000000000001" customHeight="1">
      <c r="A55" s="20">
        <v>49</v>
      </c>
      <c r="B55" s="24" t="s">
        <v>115</v>
      </c>
      <c r="C55" s="24" t="s">
        <v>113</v>
      </c>
      <c r="D55" s="25">
        <f t="shared" si="0"/>
        <v>6206.88</v>
      </c>
      <c r="E55" s="25">
        <v>6206.88</v>
      </c>
      <c r="F55" s="26"/>
      <c r="J55" s="19" t="s">
        <v>114</v>
      </c>
      <c r="K55" s="19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honeticPr fontId="8" type="noConversion"/>
  <printOptions horizontalCentered="1"/>
  <pageMargins left="0.75138888888888899" right="0.7513888888888889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16" workbookViewId="0">
      <selection activeCell="A6" sqref="A6"/>
    </sheetView>
  </sheetViews>
  <sheetFormatPr defaultColWidth="9" defaultRowHeight="13.5"/>
  <cols>
    <col min="1" max="1" width="84.75" customWidth="1"/>
    <col min="2" max="2" width="60.75" customWidth="1"/>
  </cols>
  <sheetData>
    <row r="1" spans="1:1" ht="37.5" customHeight="1">
      <c r="A1" s="16" t="s">
        <v>116</v>
      </c>
    </row>
    <row r="4" spans="1:1" ht="102" customHeight="1"/>
    <row r="6" spans="1:1" ht="51.75" customHeight="1">
      <c r="A6" s="17" t="s">
        <v>144</v>
      </c>
    </row>
    <row r="22" spans="1:2" ht="22.5">
      <c r="A22" s="18">
        <v>44927</v>
      </c>
      <c r="B22" s="18"/>
    </row>
  </sheetData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3" sqref="D3:F3"/>
    </sheetView>
  </sheetViews>
  <sheetFormatPr defaultColWidth="9" defaultRowHeight="13.5"/>
  <cols>
    <col min="1" max="1" width="5.875" customWidth="1"/>
    <col min="2" max="2" width="34.75" style="1" customWidth="1"/>
    <col min="3" max="3" width="14.625" customWidth="1"/>
    <col min="4" max="6" width="10.125" customWidth="1"/>
  </cols>
  <sheetData>
    <row r="1" spans="1:9" ht="22.5">
      <c r="A1" s="29" t="s">
        <v>145</v>
      </c>
      <c r="B1" s="29"/>
      <c r="C1" s="30"/>
      <c r="D1" s="31"/>
      <c r="E1" s="31"/>
      <c r="F1" s="32"/>
    </row>
    <row r="2" spans="1:9">
      <c r="A2" s="2"/>
      <c r="C2" s="3"/>
      <c r="D2" s="4"/>
      <c r="E2" s="4"/>
      <c r="F2" s="4" t="s">
        <v>2</v>
      </c>
    </row>
    <row r="3" spans="1:9" ht="24" customHeight="1">
      <c r="A3" s="37" t="s">
        <v>3</v>
      </c>
      <c r="B3" s="43" t="s">
        <v>4</v>
      </c>
      <c r="C3" s="41" t="s">
        <v>5</v>
      </c>
      <c r="D3" s="33" t="s">
        <v>146</v>
      </c>
      <c r="E3" s="33"/>
      <c r="F3" s="34"/>
      <c r="G3" s="2"/>
      <c r="H3" s="2"/>
      <c r="I3" s="2"/>
    </row>
    <row r="4" spans="1:9" ht="27">
      <c r="A4" s="38"/>
      <c r="B4" s="44"/>
      <c r="C4" s="42"/>
      <c r="D4" s="5" t="s">
        <v>8</v>
      </c>
      <c r="E4" s="5" t="s">
        <v>9</v>
      </c>
      <c r="F4" s="6" t="s">
        <v>10</v>
      </c>
      <c r="G4" s="7"/>
      <c r="H4" s="7"/>
      <c r="I4" s="7"/>
    </row>
    <row r="5" spans="1:9" ht="24.95" customHeight="1">
      <c r="A5" s="35" t="s">
        <v>11</v>
      </c>
      <c r="B5" s="36"/>
      <c r="C5" s="8"/>
      <c r="D5" s="5">
        <f>SUBTOTAL(9,D6:D22)</f>
        <v>0</v>
      </c>
      <c r="E5" s="5">
        <f>SUBTOTAL(9,E6:E22)</f>
        <v>0</v>
      </c>
      <c r="F5" s="9">
        <f>SUBTOTAL(9,F6:F22)</f>
        <v>0</v>
      </c>
      <c r="G5" s="7"/>
      <c r="H5" s="7"/>
      <c r="I5" s="7"/>
    </row>
    <row r="6" spans="1:9" ht="24.95" customHeight="1">
      <c r="A6" s="10"/>
      <c r="B6" s="27" t="s">
        <v>143</v>
      </c>
      <c r="C6" s="12"/>
      <c r="D6" s="13"/>
      <c r="E6" s="13"/>
      <c r="F6" s="14"/>
    </row>
    <row r="7" spans="1:9" ht="24.95" customHeight="1">
      <c r="A7" s="10"/>
      <c r="B7" s="15"/>
      <c r="C7" s="12"/>
      <c r="D7" s="13"/>
      <c r="E7" s="13"/>
      <c r="F7" s="14"/>
    </row>
    <row r="8" spans="1:9" ht="24.95" customHeight="1">
      <c r="A8" s="10"/>
      <c r="B8" s="15"/>
      <c r="C8" s="12"/>
      <c r="D8" s="13"/>
      <c r="E8" s="13"/>
      <c r="F8" s="14"/>
    </row>
    <row r="9" spans="1:9" ht="24.95" customHeight="1">
      <c r="A9" s="10"/>
      <c r="B9" s="11"/>
      <c r="C9" s="12"/>
      <c r="D9" s="13"/>
      <c r="E9" s="13"/>
      <c r="F9" s="14"/>
    </row>
    <row r="10" spans="1:9" ht="24.95" customHeight="1">
      <c r="A10" s="10"/>
      <c r="B10" s="11"/>
      <c r="C10" s="12"/>
      <c r="D10" s="13"/>
      <c r="E10" s="13"/>
      <c r="F10" s="14"/>
    </row>
    <row r="11" spans="1:9" ht="24.95" customHeight="1">
      <c r="A11" s="10"/>
      <c r="B11" s="11"/>
      <c r="C11" s="12"/>
      <c r="D11" s="13"/>
      <c r="E11" s="13"/>
      <c r="F11" s="14"/>
    </row>
    <row r="12" spans="1:9" ht="24.95" customHeight="1">
      <c r="A12" s="10"/>
      <c r="B12" s="11"/>
      <c r="C12" s="12"/>
      <c r="D12" s="13"/>
      <c r="E12" s="13"/>
      <c r="F12" s="14"/>
    </row>
    <row r="13" spans="1:9" ht="24.95" customHeight="1">
      <c r="A13" s="10"/>
      <c r="B13" s="15"/>
      <c r="C13" s="12"/>
      <c r="D13" s="13"/>
      <c r="E13" s="13"/>
      <c r="F13" s="14"/>
    </row>
    <row r="14" spans="1:9" ht="24.95" customHeight="1">
      <c r="A14" s="10"/>
      <c r="B14" s="15"/>
      <c r="C14" s="12"/>
      <c r="D14" s="13"/>
      <c r="E14" s="13"/>
      <c r="F14" s="14"/>
    </row>
    <row r="15" spans="1:9" ht="24.95" customHeight="1">
      <c r="A15" s="10"/>
      <c r="B15" s="15"/>
      <c r="C15" s="12"/>
      <c r="D15" s="13"/>
      <c r="E15" s="13"/>
      <c r="F15" s="14"/>
    </row>
    <row r="16" spans="1:9" ht="24.95" customHeight="1">
      <c r="A16" s="10"/>
      <c r="B16" s="15"/>
      <c r="C16" s="12"/>
      <c r="D16" s="13"/>
      <c r="E16" s="13"/>
      <c r="F16" s="14"/>
    </row>
    <row r="17" spans="1:6" ht="24.95" customHeight="1">
      <c r="A17" s="10"/>
      <c r="B17" s="15"/>
      <c r="C17" s="12"/>
      <c r="D17" s="13"/>
      <c r="E17" s="13"/>
      <c r="F17" s="14"/>
    </row>
    <row r="18" spans="1:6" ht="24.95" customHeight="1">
      <c r="A18" s="10"/>
      <c r="B18" s="15"/>
      <c r="C18" s="12"/>
      <c r="D18" s="13"/>
      <c r="E18" s="13"/>
      <c r="F18" s="14"/>
    </row>
    <row r="19" spans="1:6" ht="24.95" customHeight="1">
      <c r="A19" s="10"/>
      <c r="B19" s="15"/>
      <c r="C19" s="12"/>
      <c r="D19" s="13"/>
      <c r="E19" s="13"/>
      <c r="F19" s="14"/>
    </row>
    <row r="20" spans="1:6" ht="24.95" customHeight="1">
      <c r="A20" s="10"/>
      <c r="B20" s="15"/>
      <c r="C20" s="12"/>
      <c r="D20" s="13"/>
      <c r="E20" s="13"/>
      <c r="F20" s="14"/>
    </row>
    <row r="21" spans="1:6" ht="24.95" customHeight="1">
      <c r="A21" s="10"/>
      <c r="B21" s="15"/>
      <c r="C21" s="12"/>
      <c r="D21" s="13"/>
      <c r="E21" s="13"/>
      <c r="F21" s="14"/>
    </row>
    <row r="22" spans="1:6" ht="24.95" customHeight="1">
      <c r="A22" s="10"/>
      <c r="B22" s="15"/>
      <c r="C22" s="12"/>
      <c r="D22" s="13"/>
      <c r="E22" s="13"/>
      <c r="F22" s="14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"/>
  <sheetViews>
    <sheetView tabSelected="1" workbookViewId="0">
      <selection activeCell="B3" sqref="B3:C3"/>
    </sheetView>
  </sheetViews>
  <sheetFormatPr defaultRowHeight="13.5"/>
  <cols>
    <col min="1" max="1" width="11.125" style="69" customWidth="1"/>
    <col min="2" max="2" width="16.875" style="69" customWidth="1"/>
    <col min="3" max="3" width="11.125" style="69" customWidth="1"/>
    <col min="4" max="4" width="13.75" style="69" customWidth="1"/>
    <col min="5" max="5" width="10.25" style="69" customWidth="1"/>
    <col min="6" max="6" width="9.125" style="69" customWidth="1"/>
    <col min="7" max="7" width="10.375" style="69" customWidth="1"/>
    <col min="8" max="8" width="13.25" style="69" customWidth="1"/>
    <col min="9" max="9" width="5.5" style="69" customWidth="1"/>
    <col min="10" max="11" width="4.625" style="69" customWidth="1"/>
    <col min="12" max="12" width="4.875" style="69" customWidth="1"/>
    <col min="13" max="13" width="11.75" style="69" customWidth="1"/>
    <col min="14" max="14" width="13.375" style="69" customWidth="1"/>
    <col min="15" max="15" width="2.625" style="70" customWidth="1"/>
    <col min="16" max="16384" width="9" style="70"/>
  </cols>
  <sheetData>
    <row r="1" spans="1:15" s="50" customFormat="1" ht="51" customHeight="1">
      <c r="A1" s="45" t="s">
        <v>147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48"/>
      <c r="O1" s="49"/>
    </row>
    <row r="2" spans="1:15" s="50" customFormat="1" ht="36" customHeight="1">
      <c r="A2" s="51" t="s">
        <v>148</v>
      </c>
      <c r="B2" s="52" t="s">
        <v>140</v>
      </c>
      <c r="C2" s="53"/>
      <c r="D2" s="54" t="s">
        <v>149</v>
      </c>
      <c r="E2" s="52" t="s">
        <v>150</v>
      </c>
      <c r="F2" s="53"/>
      <c r="G2" s="53"/>
      <c r="H2" s="54" t="s">
        <v>151</v>
      </c>
      <c r="I2" s="55" t="s">
        <v>152</v>
      </c>
      <c r="J2" s="56"/>
      <c r="K2" s="56"/>
      <c r="L2" s="56"/>
      <c r="M2" s="57"/>
      <c r="N2" s="48"/>
      <c r="O2" s="49"/>
    </row>
    <row r="3" spans="1:15" s="50" customFormat="1" ht="32.25" customHeight="1">
      <c r="A3" s="51" t="s">
        <v>153</v>
      </c>
      <c r="B3" s="52" t="s">
        <v>141</v>
      </c>
      <c r="C3" s="53"/>
      <c r="D3" s="54" t="s">
        <v>154</v>
      </c>
      <c r="E3" s="55" t="s">
        <v>155</v>
      </c>
      <c r="F3" s="56"/>
      <c r="G3" s="57"/>
      <c r="H3" s="54" t="s">
        <v>156</v>
      </c>
      <c r="I3" s="58">
        <v>120</v>
      </c>
      <c r="J3" s="53"/>
      <c r="K3" s="53"/>
      <c r="L3" s="55" t="s">
        <v>117</v>
      </c>
      <c r="M3" s="57"/>
      <c r="N3" s="48"/>
      <c r="O3" s="49"/>
    </row>
    <row r="4" spans="1:15" s="50" customFormat="1" ht="30" customHeight="1">
      <c r="A4" s="51" t="s">
        <v>157</v>
      </c>
      <c r="B4" s="52">
        <v>10</v>
      </c>
      <c r="C4" s="53"/>
      <c r="D4" s="54" t="s">
        <v>158</v>
      </c>
      <c r="E4" s="55" t="s">
        <v>159</v>
      </c>
      <c r="F4" s="56"/>
      <c r="G4" s="57"/>
      <c r="H4" s="59" t="s">
        <v>160</v>
      </c>
      <c r="I4" s="53"/>
      <c r="J4" s="58">
        <v>120</v>
      </c>
      <c r="K4" s="53"/>
      <c r="L4" s="55" t="s">
        <v>117</v>
      </c>
      <c r="M4" s="57"/>
      <c r="N4" s="48"/>
      <c r="O4" s="49"/>
    </row>
    <row r="5" spans="1:15" s="50" customFormat="1" ht="23.1" customHeight="1">
      <c r="A5" s="60" t="s">
        <v>161</v>
      </c>
      <c r="B5" s="61" t="s">
        <v>162</v>
      </c>
      <c r="C5" s="53"/>
      <c r="D5" s="53"/>
      <c r="E5" s="53"/>
      <c r="F5" s="53"/>
      <c r="G5" s="53"/>
      <c r="H5" s="59" t="s">
        <v>163</v>
      </c>
      <c r="I5" s="53"/>
      <c r="J5" s="58">
        <v>0</v>
      </c>
      <c r="K5" s="53"/>
      <c r="L5" s="55" t="s">
        <v>117</v>
      </c>
      <c r="M5" s="57"/>
      <c r="N5" s="48"/>
      <c r="O5" s="49"/>
    </row>
    <row r="6" spans="1:15" s="50" customFormat="1" ht="23.1" customHeight="1">
      <c r="A6" s="62"/>
      <c r="B6" s="53"/>
      <c r="C6" s="53"/>
      <c r="D6" s="53"/>
      <c r="E6" s="53"/>
      <c r="F6" s="53"/>
      <c r="G6" s="53"/>
      <c r="H6" s="59" t="s">
        <v>164</v>
      </c>
      <c r="I6" s="53"/>
      <c r="J6" s="58">
        <v>0</v>
      </c>
      <c r="K6" s="53"/>
      <c r="L6" s="55" t="s">
        <v>117</v>
      </c>
      <c r="M6" s="57"/>
      <c r="N6" s="48"/>
      <c r="O6" s="49"/>
    </row>
    <row r="7" spans="1:15" s="50" customFormat="1" ht="23.1" customHeight="1">
      <c r="A7" s="63"/>
      <c r="B7" s="53"/>
      <c r="C7" s="53"/>
      <c r="D7" s="53"/>
      <c r="E7" s="53"/>
      <c r="F7" s="53"/>
      <c r="G7" s="53"/>
      <c r="H7" s="59" t="s">
        <v>165</v>
      </c>
      <c r="I7" s="53"/>
      <c r="J7" s="58">
        <v>0</v>
      </c>
      <c r="K7" s="53"/>
      <c r="L7" s="55" t="s">
        <v>117</v>
      </c>
      <c r="M7" s="57"/>
      <c r="N7" s="48"/>
      <c r="O7" s="49"/>
    </row>
    <row r="8" spans="1:15" s="50" customFormat="1" ht="23.1" customHeight="1">
      <c r="A8" s="64" t="s">
        <v>118</v>
      </c>
      <c r="B8" s="64" t="s">
        <v>119</v>
      </c>
      <c r="C8" s="65" t="s">
        <v>166</v>
      </c>
      <c r="D8" s="65"/>
      <c r="E8" s="64" t="s">
        <v>120</v>
      </c>
      <c r="F8" s="64" t="s">
        <v>121</v>
      </c>
      <c r="G8" s="64" t="s">
        <v>122</v>
      </c>
      <c r="H8" s="64" t="s">
        <v>123</v>
      </c>
      <c r="I8" s="65" t="s">
        <v>167</v>
      </c>
      <c r="J8" s="65"/>
      <c r="K8" s="65" t="s">
        <v>168</v>
      </c>
      <c r="L8" s="65"/>
      <c r="M8" s="64" t="s">
        <v>124</v>
      </c>
      <c r="N8" s="66"/>
      <c r="O8" s="67"/>
    </row>
    <row r="9" spans="1:15" s="50" customFormat="1" ht="23.1" customHeight="1">
      <c r="A9" s="68" t="s">
        <v>133</v>
      </c>
      <c r="B9" s="68" t="s">
        <v>134</v>
      </c>
      <c r="C9" s="53" t="s">
        <v>169</v>
      </c>
      <c r="D9" s="53"/>
      <c r="E9" s="68" t="s">
        <v>127</v>
      </c>
      <c r="F9" s="68" t="s">
        <v>139</v>
      </c>
      <c r="G9" s="68" t="s">
        <v>139</v>
      </c>
      <c r="H9" s="68" t="s">
        <v>142</v>
      </c>
      <c r="I9" s="53" t="s">
        <v>138</v>
      </c>
      <c r="J9" s="53"/>
      <c r="K9" s="53" t="s">
        <v>138</v>
      </c>
      <c r="L9" s="53"/>
      <c r="M9" s="68" t="s">
        <v>135</v>
      </c>
    </row>
    <row r="10" spans="1:15" s="50" customFormat="1" ht="23.1" customHeight="1">
      <c r="A10" s="68" t="s">
        <v>133</v>
      </c>
      <c r="B10" s="68" t="s">
        <v>134</v>
      </c>
      <c r="C10" s="53" t="s">
        <v>170</v>
      </c>
      <c r="D10" s="53"/>
      <c r="E10" s="68" t="s">
        <v>127</v>
      </c>
      <c r="F10" s="68" t="s">
        <v>171</v>
      </c>
      <c r="G10" s="68" t="s">
        <v>171</v>
      </c>
      <c r="H10" s="68" t="s">
        <v>142</v>
      </c>
      <c r="I10" s="53" t="s">
        <v>132</v>
      </c>
      <c r="J10" s="53"/>
      <c r="K10" s="53" t="s">
        <v>132</v>
      </c>
      <c r="L10" s="53"/>
      <c r="M10" s="68" t="s">
        <v>130</v>
      </c>
    </row>
    <row r="11" spans="1:15" s="50" customFormat="1" ht="23.1" customHeight="1">
      <c r="A11" s="68" t="s">
        <v>131</v>
      </c>
      <c r="B11" s="68" t="s">
        <v>172</v>
      </c>
      <c r="C11" s="53" t="s">
        <v>173</v>
      </c>
      <c r="D11" s="53"/>
      <c r="E11" s="68" t="s">
        <v>127</v>
      </c>
      <c r="F11" s="68" t="s">
        <v>174</v>
      </c>
      <c r="G11" s="68" t="s">
        <v>174</v>
      </c>
      <c r="H11" s="68" t="s">
        <v>128</v>
      </c>
      <c r="I11" s="53" t="s">
        <v>138</v>
      </c>
      <c r="J11" s="53"/>
      <c r="K11" s="53" t="s">
        <v>138</v>
      </c>
      <c r="L11" s="53"/>
      <c r="M11" s="68" t="s">
        <v>135</v>
      </c>
    </row>
    <row r="12" spans="1:15" s="50" customFormat="1" ht="23.1" customHeight="1">
      <c r="A12" s="68" t="s">
        <v>125</v>
      </c>
      <c r="B12" s="68" t="s">
        <v>126</v>
      </c>
      <c r="C12" s="53" t="s">
        <v>175</v>
      </c>
      <c r="D12" s="53"/>
      <c r="E12" s="68" t="s">
        <v>136</v>
      </c>
      <c r="F12" s="68" t="s">
        <v>137</v>
      </c>
      <c r="G12" s="68" t="s">
        <v>137</v>
      </c>
      <c r="H12" s="68" t="s">
        <v>128</v>
      </c>
      <c r="I12" s="53" t="s">
        <v>129</v>
      </c>
      <c r="J12" s="53"/>
      <c r="K12" s="53" t="s">
        <v>129</v>
      </c>
      <c r="L12" s="53"/>
      <c r="M12" s="68" t="s">
        <v>130</v>
      </c>
    </row>
    <row r="17" spans="1:14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4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</row>
    <row r="22" spans="1:14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1:14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1:14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1:14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1:14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14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</row>
    <row r="29" spans="1:14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3" s="70" customFormat="1" ht="27.95" customHeight="1"/>
    <row r="34" s="70" customFormat="1" ht="27.95" customHeight="1"/>
    <row r="35" s="70" customFormat="1" ht="27.95" customHeight="1"/>
    <row r="36" s="70" customFormat="1" ht="27.95" customHeight="1"/>
    <row r="37" s="70" customFormat="1" ht="27.95" customHeight="1"/>
    <row r="38" s="70" customFormat="1" ht="27.75" customHeight="1"/>
    <row r="39" s="70" customFormat="1" ht="47.25" customHeight="1"/>
    <row r="40" s="70" customFormat="1" ht="27.95" customHeight="1"/>
    <row r="41" s="70" customFormat="1" ht="53.25" customHeight="1"/>
    <row r="42" s="70" customFormat="1" ht="27.95" customHeight="1"/>
    <row r="43" s="70" customFormat="1" ht="27.95" customHeight="1"/>
    <row r="44" s="70" customFormat="1" ht="27.95" customHeight="1"/>
    <row r="45" s="70" customFormat="1" ht="27.95" customHeight="1"/>
    <row r="46" s="70" customFormat="1" ht="27.95" customHeight="1"/>
    <row r="47" s="70" customFormat="1" ht="60" customHeight="1"/>
    <row r="48" s="70" customFormat="1" ht="27.95" customHeight="1"/>
    <row r="49" s="70" customFormat="1" ht="27.95" customHeight="1"/>
    <row r="50" s="70" customFormat="1" ht="27.95" customHeight="1"/>
    <row r="51" s="70" customFormat="1" ht="27.95" customHeight="1"/>
    <row r="52" s="70" customFormat="1" ht="27.95" customHeight="1"/>
    <row r="53" s="70" customFormat="1" ht="27.95" customHeight="1"/>
    <row r="54" s="70" customFormat="1" ht="27.95" customHeight="1"/>
    <row r="55" s="70" customFormat="1" ht="27.95" customHeight="1"/>
    <row r="56" s="70" customFormat="1" ht="27.95" customHeight="1"/>
    <row r="57" s="70" customFormat="1" ht="27.95" customHeight="1"/>
    <row r="58" s="70" customFormat="1" ht="39" customHeight="1"/>
    <row r="59" s="70" customFormat="1" ht="47.25" customHeight="1"/>
    <row r="60" s="70" customFormat="1" ht="44.25" customHeight="1"/>
    <row r="61" s="70" customFormat="1" ht="46.5" customHeight="1"/>
    <row r="62" s="70" customFormat="1" ht="27.95" customHeight="1"/>
    <row r="63" s="70" customFormat="1" ht="27.95" customHeight="1"/>
    <row r="64" s="70" customFormat="1" ht="27.95" customHeight="1"/>
    <row r="65" s="70" customFormat="1" ht="27.95" customHeight="1"/>
    <row r="66" s="70" customFormat="1" ht="27.95" customHeight="1"/>
    <row r="67" s="70" customFormat="1" ht="27.95" customHeight="1"/>
    <row r="68" s="70" customFormat="1" ht="27.95" customHeight="1"/>
    <row r="69" s="70" customFormat="1" ht="27.95" customHeight="1"/>
    <row r="70" s="70" customFormat="1" ht="27.95" customHeight="1"/>
    <row r="71" s="70" customFormat="1" ht="27.95" customHeight="1"/>
    <row r="72" s="70" customFormat="1" ht="27.95" customHeight="1"/>
    <row r="73" s="70" customFormat="1" ht="27.95" customHeight="1"/>
    <row r="74" s="70" customFormat="1" ht="27.95" customHeight="1"/>
    <row r="75" s="70" customFormat="1" ht="27.95" customHeight="1"/>
    <row r="76" s="70" customFormat="1" ht="46.5" customHeight="1"/>
    <row r="77" s="70" customFormat="1" ht="27.95" customHeight="1"/>
    <row r="78" s="70" customFormat="1" ht="43.5" customHeight="1"/>
    <row r="79" s="70" customFormat="1" ht="27.95" customHeight="1"/>
    <row r="80" s="70" customFormat="1" ht="27.95" customHeight="1"/>
    <row r="81" s="70" customFormat="1" ht="40.5" customHeight="1"/>
    <row r="82" s="70" customFormat="1" ht="27.95" customHeight="1"/>
    <row r="83" s="70" customFormat="1" ht="36.75" customHeight="1"/>
    <row r="84" s="70" customFormat="1" ht="27.95" customHeight="1"/>
    <row r="85" s="70" customFormat="1" ht="27.95" customHeight="1"/>
    <row r="86" s="70" customFormat="1" ht="27.95" customHeight="1"/>
    <row r="87" s="70" customFormat="1" ht="27.95" customHeight="1"/>
    <row r="88" s="70" customFormat="1" ht="27.95" customHeight="1"/>
    <row r="89" s="70" customFormat="1" ht="27.95" customHeight="1"/>
    <row r="90" s="70" customFormat="1" ht="27.95" customHeight="1"/>
    <row r="91" s="70" customFormat="1" ht="27.95" customHeight="1"/>
    <row r="92" s="70" customFormat="1" ht="27.95" customHeight="1"/>
    <row r="93" s="70" customFormat="1" ht="27.95" customHeight="1"/>
    <row r="94" s="70" customFormat="1" ht="27.95" customHeight="1"/>
    <row r="95" s="70" customFormat="1" ht="27.95" customHeight="1"/>
    <row r="96" s="70" customFormat="1" ht="27.95" customHeight="1"/>
    <row r="97" s="70" customFormat="1" ht="27.95" customHeight="1"/>
    <row r="98" s="70" customFormat="1" ht="27.95" customHeight="1"/>
    <row r="99" s="70" customFormat="1" ht="27.95" customHeight="1"/>
    <row r="100" s="70" customFormat="1" ht="27.95" customHeight="1"/>
    <row r="101" s="70" customFormat="1" ht="37.5" customHeight="1"/>
    <row r="102" s="70" customFormat="1" ht="27.95" customHeight="1"/>
    <row r="103" s="70" customFormat="1" ht="36.75" customHeight="1"/>
    <row r="104" s="70" customFormat="1" ht="41.25" customHeight="1"/>
    <row r="105" s="70" customFormat="1" ht="27.95" customHeight="1"/>
    <row r="106" s="70" customFormat="1" ht="27.95" customHeight="1"/>
    <row r="107" s="70" customFormat="1" ht="27.95" customHeight="1"/>
    <row r="108" s="70" customFormat="1" ht="27.95" customHeight="1"/>
    <row r="109" s="70" customFormat="1" ht="27.95" customHeight="1"/>
    <row r="110" s="70" customFormat="1" ht="27.95" customHeight="1"/>
    <row r="111" s="70" customFormat="1" ht="27.95" customHeight="1"/>
    <row r="112" s="70" customFormat="1" ht="27.95" customHeight="1"/>
    <row r="113" s="70" customFormat="1" ht="27.95" customHeight="1"/>
    <row r="114" s="70" customFormat="1" ht="27.95" customHeight="1"/>
    <row r="115" s="70" customFormat="1" ht="27.95" customHeight="1"/>
    <row r="116" s="70" customFormat="1" ht="27.95" customHeight="1"/>
    <row r="117" s="70" customFormat="1" ht="27.95" customHeight="1"/>
    <row r="118" s="70" customFormat="1" ht="27.95" customHeight="1"/>
    <row r="119" s="70" customFormat="1" ht="27.95" customHeight="1"/>
    <row r="120" s="70" customFormat="1" ht="39" customHeight="1"/>
    <row r="121" s="70" customFormat="1" ht="42" customHeight="1"/>
    <row r="122" s="70" customFormat="1" ht="39.75" customHeight="1"/>
    <row r="123" s="70" customFormat="1" ht="27.95" customHeight="1"/>
    <row r="124" s="70" customFormat="1" ht="27.95" customHeight="1"/>
    <row r="125" s="70" customFormat="1" ht="27.95" customHeight="1"/>
    <row r="126" s="70" customFormat="1" ht="27.95" customHeight="1"/>
    <row r="127" s="70" customFormat="1" ht="27.95" customHeight="1"/>
    <row r="128" s="70" customFormat="1" ht="27.95" customHeight="1"/>
    <row r="129" s="70" customFormat="1" ht="27.95" customHeight="1"/>
    <row r="130" s="70" customFormat="1" ht="27.95" customHeight="1"/>
    <row r="131" s="70" customFormat="1" ht="27.95" customHeight="1"/>
    <row r="132" s="70" customFormat="1" ht="27.95" customHeight="1"/>
    <row r="133" s="70" customFormat="1" ht="27.95" customHeight="1"/>
    <row r="134" s="70" customFormat="1" ht="23.25" customHeight="1"/>
    <row r="139" s="70" customFormat="1" ht="33.75" customHeight="1"/>
    <row r="140" s="70" customFormat="1" ht="25.5" customHeight="1"/>
    <row r="146" s="70" customFormat="1" ht="28.5" customHeight="1"/>
    <row r="147" s="70" customFormat="1" ht="27" customHeight="1"/>
    <row r="148" s="70" customFormat="1" ht="27.75" customHeight="1"/>
    <row r="149" s="70" customFormat="1" ht="27" customHeight="1"/>
  </sheetData>
  <mergeCells count="39">
    <mergeCell ref="A5:A7"/>
    <mergeCell ref="B5:G7"/>
    <mergeCell ref="H5:I5"/>
    <mergeCell ref="J5:K5"/>
    <mergeCell ref="L5:M5"/>
    <mergeCell ref="H6:I6"/>
    <mergeCell ref="J6:K6"/>
    <mergeCell ref="H7:I7"/>
    <mergeCell ref="J7:K7"/>
    <mergeCell ref="A1:M1"/>
    <mergeCell ref="B2:C2"/>
    <mergeCell ref="E2:G2"/>
    <mergeCell ref="I2:M2"/>
    <mergeCell ref="B3:C3"/>
    <mergeCell ref="E3:G3"/>
    <mergeCell ref="I3:K3"/>
    <mergeCell ref="L3:M3"/>
    <mergeCell ref="B4:C4"/>
    <mergeCell ref="E4:G4"/>
    <mergeCell ref="H4:I4"/>
    <mergeCell ref="J4:K4"/>
    <mergeCell ref="L4:M4"/>
    <mergeCell ref="L6:M6"/>
    <mergeCell ref="L7:M7"/>
    <mergeCell ref="C8:D8"/>
    <mergeCell ref="I8:J8"/>
    <mergeCell ref="K8:L8"/>
    <mergeCell ref="C9:D9"/>
    <mergeCell ref="I9:J9"/>
    <mergeCell ref="K9:L9"/>
    <mergeCell ref="C10:D10"/>
    <mergeCell ref="I10:J10"/>
    <mergeCell ref="K10:L10"/>
    <mergeCell ref="C11:D11"/>
    <mergeCell ref="I11:J11"/>
    <mergeCell ref="K11:L11"/>
    <mergeCell ref="C12:D12"/>
    <mergeCell ref="I12:J12"/>
    <mergeCell ref="K12:L12"/>
  </mergeCells>
  <phoneticPr fontId="8" type="noConversion"/>
  <printOptions horizontalCentered="1"/>
  <pageMargins left="0.196850393700787" right="0.196850393700787" top="7.8740157480315001E-2" bottom="0.31496062992126" header="0" footer="0.118110236220472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征求意见稿</vt:lpstr>
      <vt:lpstr>封面</vt:lpstr>
      <vt:lpstr>重点专项资金目录</vt:lpstr>
      <vt:lpstr>重点专项资金绩效目标表</vt:lpstr>
      <vt:lpstr>征求意见稿!Print_Area</vt:lpstr>
      <vt:lpstr>重点专项资金目录!Print_Area</vt:lpstr>
      <vt:lpstr>征求意见稿!Print_Titles</vt:lpstr>
      <vt:lpstr>重点专项资金目录!Print_Titles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2023-02-20T09:44:00Z</cp:lastPrinted>
  <dcterms:created xsi:type="dcterms:W3CDTF">2023-02-09T14:14:00Z</dcterms:created>
  <dcterms:modified xsi:type="dcterms:W3CDTF">2024-01-17T12:43:18Z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