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120" yWindow="-120" windowWidth="21840" windowHeight="13740" tabRatio="827" activeTab="2"/>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'!$B$5:$C$1329</definedName>
    <definedName name="_xlnm._FilterDatabase" localSheetId="12" hidden="1">'11-2022基金支出'!$A$4:$E$274</definedName>
    <definedName name="_xlnm._FilterDatabase" localSheetId="5" hidden="1">'4-2021基金支出'!$B$4:$C$274</definedName>
    <definedName name="_xlnm._FilterDatabase" localSheetId="8" hidden="1">'7-2022公共本级支出功能 '!$C$1:$C$1329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'!$B$1:$C$1329</definedName>
    <definedName name="_xlnm.Print_Area" localSheetId="12">'11-2022基金支出'!$B$1:$C$55</definedName>
    <definedName name="_xlnm.Print_Area" localSheetId="4">'3-2021基金平衡'!$A$1:$N$30</definedName>
    <definedName name="_xlnm.Print_Area" localSheetId="5">'4-2021基金支出'!$B$1:$C$274</definedName>
    <definedName name="_xlnm.Print_Area" localSheetId="6">'5-2021国资平衡'!$A$1:$N$23</definedName>
    <definedName name="_xlnm.Print_Area" localSheetId="7">'6-2022公共平衡'!$A$1:$F$41</definedName>
    <definedName name="_xlnm.Print_Area" localSheetId="8">'7-2022公共本级支出功能 '!$B$1:$C$1329</definedName>
    <definedName name="_xlnm.Print_Area" localSheetId="9">'8-2022公共基本和项目 '!$A$1:$D$33</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6" i="36"/>
  <c r="C268" i="7" l="1"/>
  <c r="C255"/>
  <c r="C237"/>
  <c r="C236" s="1"/>
  <c r="C219"/>
  <c r="C218" s="1"/>
  <c r="C206"/>
  <c r="C197"/>
  <c r="C193"/>
  <c r="C189"/>
  <c r="C185"/>
  <c r="C184" s="1"/>
  <c r="C180"/>
  <c r="C176"/>
  <c r="C173"/>
  <c r="C164"/>
  <c r="C157"/>
  <c r="C148"/>
  <c r="C143"/>
  <c r="C138"/>
  <c r="C133"/>
  <c r="C127"/>
  <c r="C124"/>
  <c r="C119"/>
  <c r="C114"/>
  <c r="C109"/>
  <c r="C99"/>
  <c r="C96"/>
  <c r="C90"/>
  <c r="C86"/>
  <c r="C82"/>
  <c r="C78"/>
  <c r="C72"/>
  <c r="C67"/>
  <c r="C54"/>
  <c r="C48"/>
  <c r="C43"/>
  <c r="C39"/>
  <c r="C35"/>
  <c r="C31"/>
  <c r="C27"/>
  <c r="C21"/>
  <c r="C15"/>
  <c r="C7"/>
  <c r="C6" s="1"/>
  <c r="C1325" i="38"/>
  <c r="C1320"/>
  <c r="C1317" s="1"/>
  <c r="C1315"/>
  <c r="C1314" s="1"/>
  <c r="C1311"/>
  <c r="C1307"/>
  <c r="C1303"/>
  <c r="C1290"/>
  <c r="C1282"/>
  <c r="C1276"/>
  <c r="C1270"/>
  <c r="C1258"/>
  <c r="C1244"/>
  <c r="C1238"/>
  <c r="C1232"/>
  <c r="C1214"/>
  <c r="C1209"/>
  <c r="C1205"/>
  <c r="C1194"/>
  <c r="C1191"/>
  <c r="C1176"/>
  <c r="C1149"/>
  <c r="C1138"/>
  <c r="C1135"/>
  <c r="C1132"/>
  <c r="C1126"/>
  <c r="C1116"/>
  <c r="C1109"/>
  <c r="C1105"/>
  <c r="C1099"/>
  <c r="C1089"/>
  <c r="C1082"/>
  <c r="C1074"/>
  <c r="C1067"/>
  <c r="C1056"/>
  <c r="C1051"/>
  <c r="C1035"/>
  <c r="C1025"/>
  <c r="C1021"/>
  <c r="C1016"/>
  <c r="C1009"/>
  <c r="C1004"/>
  <c r="C994"/>
  <c r="C984"/>
  <c r="C961"/>
  <c r="C957"/>
  <c r="C954"/>
  <c r="C947"/>
  <c r="C940"/>
  <c r="C929"/>
  <c r="C901"/>
  <c r="C876"/>
  <c r="C850"/>
  <c r="C847"/>
  <c r="C845"/>
  <c r="C843"/>
  <c r="C840"/>
  <c r="C838"/>
  <c r="C827"/>
  <c r="C824"/>
  <c r="C809"/>
  <c r="C807"/>
  <c r="C805"/>
  <c r="C799"/>
  <c r="C797"/>
  <c r="C795"/>
  <c r="C792"/>
  <c r="C789"/>
  <c r="C783"/>
  <c r="C776"/>
  <c r="C771"/>
  <c r="C762"/>
  <c r="C758"/>
  <c r="C748"/>
  <c r="C745"/>
  <c r="C743"/>
  <c r="C734"/>
  <c r="C731"/>
  <c r="C727"/>
  <c r="C723"/>
  <c r="C718"/>
  <c r="C714"/>
  <c r="C711"/>
  <c r="C699"/>
  <c r="C695"/>
  <c r="C681"/>
  <c r="C676"/>
  <c r="C673"/>
  <c r="C670"/>
  <c r="C662"/>
  <c r="C658"/>
  <c r="C654"/>
  <c r="C651"/>
  <c r="C648"/>
  <c r="C645"/>
  <c r="C642"/>
  <c r="C639"/>
  <c r="C634"/>
  <c r="C625"/>
  <c r="C617"/>
  <c r="C610"/>
  <c r="C602"/>
  <c r="C592"/>
  <c r="C588"/>
  <c r="C579"/>
  <c r="C577"/>
  <c r="C569"/>
  <c r="C550"/>
  <c r="C545"/>
  <c r="C537"/>
  <c r="C528"/>
  <c r="C517"/>
  <c r="C509"/>
  <c r="C493"/>
  <c r="C487"/>
  <c r="C483"/>
  <c r="C479"/>
  <c r="C472"/>
  <c r="C467"/>
  <c r="C462"/>
  <c r="C457"/>
  <c r="C451"/>
  <c r="C442"/>
  <c r="C437"/>
  <c r="C434"/>
  <c r="C427"/>
  <c r="C421"/>
  <c r="C417"/>
  <c r="C413"/>
  <c r="C409"/>
  <c r="C403"/>
  <c r="C397"/>
  <c r="C390"/>
  <c r="C385"/>
  <c r="C381"/>
  <c r="C375"/>
  <c r="C367"/>
  <c r="C357"/>
  <c r="C347"/>
  <c r="C333"/>
  <c r="C324"/>
  <c r="C316"/>
  <c r="C309"/>
  <c r="C298"/>
  <c r="C295"/>
  <c r="C292"/>
  <c r="C282"/>
  <c r="C280"/>
  <c r="C278"/>
  <c r="C276"/>
  <c r="C273"/>
  <c r="C267"/>
  <c r="C262"/>
  <c r="C260"/>
  <c r="C255"/>
  <c r="C249"/>
  <c r="C246"/>
  <c r="C243"/>
  <c r="C236"/>
  <c r="C232"/>
  <c r="C217"/>
  <c r="C210"/>
  <c r="C204"/>
  <c r="C198"/>
  <c r="C190"/>
  <c r="C183"/>
  <c r="C176"/>
  <c r="C169"/>
  <c r="C162"/>
  <c r="C155"/>
  <c r="C149"/>
  <c r="C141"/>
  <c r="C134"/>
  <c r="C122"/>
  <c r="C111"/>
  <c r="C102"/>
  <c r="C89"/>
  <c r="C80"/>
  <c r="C72"/>
  <c r="C61"/>
  <c r="C50"/>
  <c r="C39"/>
  <c r="C28"/>
  <c r="C19"/>
  <c r="C7"/>
  <c r="C237" i="19"/>
  <c r="C236" s="1"/>
  <c r="C197"/>
  <c r="C193"/>
  <c r="C189"/>
  <c r="C185"/>
  <c r="C184" s="1"/>
  <c r="C180"/>
  <c r="C176"/>
  <c r="C173"/>
  <c r="C157"/>
  <c r="C143"/>
  <c r="C133"/>
  <c r="C124"/>
  <c r="C114"/>
  <c r="C109"/>
  <c r="C99"/>
  <c r="C96"/>
  <c r="C90"/>
  <c r="C86"/>
  <c r="C82"/>
  <c r="C1315" i="27"/>
  <c r="C1314" s="1"/>
  <c r="C1312"/>
  <c r="C1291"/>
  <c r="C1259"/>
  <c r="C1210"/>
  <c r="C1206"/>
  <c r="C1192"/>
  <c r="C1150"/>
  <c r="C1139"/>
  <c r="C1110"/>
  <c r="C1106"/>
  <c r="C1090"/>
  <c r="C1083"/>
  <c r="C1057"/>
  <c r="C1052"/>
  <c r="C1026"/>
  <c r="C1022"/>
  <c r="C1017"/>
  <c r="C1010"/>
  <c r="C962"/>
  <c r="C958"/>
  <c r="C955"/>
  <c r="C930"/>
  <c r="C902"/>
  <c r="C877"/>
  <c r="C851"/>
  <c r="C848"/>
  <c r="C846"/>
  <c r="C844"/>
  <c r="C839"/>
  <c r="C825"/>
  <c r="C810"/>
  <c r="C808"/>
  <c r="C806"/>
  <c r="C798"/>
  <c r="C796"/>
  <c r="C793"/>
  <c r="C790"/>
  <c r="C784"/>
  <c r="C759"/>
  <c r="C746"/>
  <c r="C744"/>
  <c r="C735"/>
  <c r="C712"/>
  <c r="C696"/>
  <c r="C682"/>
  <c r="C674"/>
  <c r="C663"/>
  <c r="C655"/>
  <c r="C646"/>
  <c r="C640"/>
  <c r="C626"/>
  <c r="C618"/>
  <c r="C611"/>
  <c r="C589"/>
  <c r="C580"/>
  <c r="C578"/>
  <c r="C570"/>
  <c r="C546"/>
  <c r="C538"/>
  <c r="C529"/>
  <c r="C518"/>
  <c r="C510"/>
  <c r="C494"/>
  <c r="C458"/>
  <c r="C438"/>
  <c r="C435"/>
  <c r="C422"/>
  <c r="C418"/>
  <c r="C414"/>
  <c r="C410"/>
  <c r="C398"/>
  <c r="C391"/>
  <c r="C386"/>
  <c r="C382"/>
  <c r="C358"/>
  <c r="C348"/>
  <c r="C334"/>
  <c r="C310"/>
  <c r="C296"/>
  <c r="C293"/>
  <c r="C281"/>
  <c r="C279"/>
  <c r="C277"/>
  <c r="C274"/>
  <c r="C261"/>
  <c r="C250"/>
  <c r="C244"/>
  <c r="C233"/>
  <c r="C218"/>
  <c r="C211"/>
  <c r="C184"/>
  <c r="C170"/>
  <c r="C150"/>
  <c r="C142"/>
  <c r="C135"/>
  <c r="C90"/>
  <c r="C62"/>
  <c r="C40"/>
  <c r="E6" i="26"/>
  <c r="D6"/>
  <c r="D5" s="1"/>
  <c r="C6"/>
  <c r="B6"/>
  <c r="C30" i="7" l="1"/>
  <c r="C254"/>
  <c r="C14"/>
  <c r="C1108" i="38"/>
  <c r="C1257"/>
  <c r="C42" i="7"/>
  <c r="C132"/>
  <c r="C192"/>
  <c r="C849" i="38"/>
  <c r="C549"/>
  <c r="C108" i="7"/>
  <c r="C1193" i="38"/>
  <c r="C53" i="7"/>
  <c r="C275" i="38"/>
  <c r="C1024"/>
  <c r="C492"/>
  <c r="C235"/>
  <c r="C294"/>
  <c r="C436"/>
  <c r="C960"/>
  <c r="C1148"/>
  <c r="C384"/>
  <c r="C747"/>
  <c r="C6"/>
  <c r="C675"/>
  <c r="C826"/>
  <c r="C1088"/>
  <c r="C1213"/>
  <c r="C8" i="27"/>
  <c r="C103"/>
  <c r="C156"/>
  <c r="C191"/>
  <c r="C247"/>
  <c r="C263"/>
  <c r="C268"/>
  <c r="C283"/>
  <c r="C276" s="1"/>
  <c r="C299"/>
  <c r="C317"/>
  <c r="C368"/>
  <c r="C404"/>
  <c r="C443"/>
  <c r="C452"/>
  <c r="C480"/>
  <c r="C593"/>
  <c r="C635"/>
  <c r="C652"/>
  <c r="C671"/>
  <c r="C700"/>
  <c r="C719"/>
  <c r="C724"/>
  <c r="C941"/>
  <c r="C985"/>
  <c r="C1127"/>
  <c r="C1133"/>
  <c r="C1177"/>
  <c r="C1149" s="1"/>
  <c r="C1195"/>
  <c r="C1194" s="1"/>
  <c r="C1239"/>
  <c r="C1245"/>
  <c r="C1271"/>
  <c r="C1277"/>
  <c r="C1304"/>
  <c r="C1320"/>
  <c r="C1317" s="1"/>
  <c r="C1325"/>
  <c r="C51"/>
  <c r="C73"/>
  <c r="C112"/>
  <c r="C163"/>
  <c r="C177"/>
  <c r="C199"/>
  <c r="C205"/>
  <c r="C237"/>
  <c r="C256"/>
  <c r="C325"/>
  <c r="C376"/>
  <c r="C428"/>
  <c r="C463"/>
  <c r="C484"/>
  <c r="C677"/>
  <c r="C728"/>
  <c r="C749"/>
  <c r="C763"/>
  <c r="C772"/>
  <c r="C777"/>
  <c r="C1068"/>
  <c r="C1100"/>
  <c r="C1089" s="1"/>
  <c r="C1308"/>
  <c r="C20"/>
  <c r="C29"/>
  <c r="C81"/>
  <c r="C123"/>
  <c r="C468"/>
  <c r="C473"/>
  <c r="C488"/>
  <c r="C551"/>
  <c r="C603"/>
  <c r="C643"/>
  <c r="C649"/>
  <c r="C659"/>
  <c r="C715"/>
  <c r="C732"/>
  <c r="C800"/>
  <c r="C828"/>
  <c r="C841"/>
  <c r="C948"/>
  <c r="C995"/>
  <c r="C1005"/>
  <c r="C1036"/>
  <c r="C1075"/>
  <c r="C1117"/>
  <c r="C1136"/>
  <c r="C1215"/>
  <c r="C1233"/>
  <c r="C1283"/>
  <c r="C15" i="19"/>
  <c r="C31"/>
  <c r="C43"/>
  <c r="C67"/>
  <c r="C127"/>
  <c r="C148"/>
  <c r="C219"/>
  <c r="C218" s="1"/>
  <c r="C255"/>
  <c r="C21"/>
  <c r="C35"/>
  <c r="C48"/>
  <c r="C54"/>
  <c r="C72"/>
  <c r="C164"/>
  <c r="C268"/>
  <c r="C7"/>
  <c r="C6" s="1"/>
  <c r="C27"/>
  <c r="C39"/>
  <c r="C78"/>
  <c r="C119"/>
  <c r="C138"/>
  <c r="C206"/>
  <c r="C192" s="1"/>
  <c r="C493" i="27"/>
  <c r="C5" i="38" l="1"/>
  <c r="C5" i="7"/>
  <c r="C676" i="27"/>
  <c r="C53" i="19"/>
  <c r="C827" i="27"/>
  <c r="C850"/>
  <c r="C961"/>
  <c r="C550"/>
  <c r="C7"/>
  <c r="C236"/>
  <c r="C385"/>
  <c r="C1258"/>
  <c r="C1025"/>
  <c r="C748"/>
  <c r="C1109"/>
  <c r="C437"/>
  <c r="C295"/>
  <c r="C1214"/>
  <c r="C108" i="19"/>
  <c r="C132"/>
  <c r="C30"/>
  <c r="C42"/>
  <c r="C254"/>
  <c r="C14"/>
  <c r="C6" i="27" l="1"/>
  <c r="C5" i="19"/>
  <c r="D19" i="49" l="1"/>
  <c r="B19"/>
  <c r="D6" l="1"/>
  <c r="B6"/>
  <c r="B5" s="1"/>
  <c r="D5" l="1"/>
  <c r="D18" i="35"/>
  <c r="B18" l="1"/>
  <c r="B5" l="1"/>
  <c r="D7" i="39" l="1"/>
  <c r="C7"/>
  <c r="B37" i="71"/>
  <c r="E32"/>
  <c r="B7" i="39" l="1"/>
  <c r="B32" i="71"/>
  <c r="B5" s="1"/>
  <c r="E5"/>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G19"/>
  <c r="G18"/>
  <c r="G17"/>
  <c r="G16"/>
  <c r="N15"/>
  <c r="G15"/>
  <c r="N14"/>
  <c r="G14"/>
  <c r="N13"/>
  <c r="G13"/>
  <c r="N12"/>
  <c r="G12"/>
  <c r="N11"/>
  <c r="G11"/>
  <c r="N10"/>
  <c r="G10"/>
  <c r="N9"/>
  <c r="G9"/>
  <c r="N8"/>
  <c r="G8"/>
  <c r="N7"/>
  <c r="G7"/>
  <c r="L6"/>
  <c r="J6"/>
  <c r="I6"/>
  <c r="E6"/>
  <c r="G6" s="1"/>
  <c r="C6"/>
  <c r="B6"/>
  <c r="N6" l="1"/>
  <c r="L5"/>
  <c r="J5"/>
  <c r="I5"/>
  <c r="E5"/>
  <c r="C5"/>
  <c r="B5" l="1"/>
  <c r="G43" i="26" l="1"/>
  <c r="F43"/>
  <c r="G42"/>
  <c r="F42"/>
  <c r="F41"/>
  <c r="G40"/>
  <c r="F40"/>
  <c r="G39"/>
  <c r="F39"/>
  <c r="G38"/>
  <c r="F38"/>
  <c r="E37"/>
  <c r="F37" s="1"/>
  <c r="C37"/>
  <c r="B37"/>
  <c r="G36"/>
  <c r="F36"/>
  <c r="G37" l="1"/>
  <c r="G35" l="1"/>
  <c r="F35"/>
  <c r="G34"/>
  <c r="F34"/>
  <c r="F33"/>
  <c r="L32" s="1"/>
  <c r="J32" s="1"/>
  <c r="I32"/>
  <c r="E32" l="1"/>
  <c r="E5" s="1"/>
  <c r="N31"/>
  <c r="G31"/>
  <c r="F31"/>
  <c r="N30"/>
  <c r="G30"/>
  <c r="F30"/>
  <c r="N29"/>
  <c r="G29"/>
  <c r="F29"/>
  <c r="G28"/>
  <c r="F28"/>
  <c r="N27"/>
  <c r="G27"/>
  <c r="F27"/>
  <c r="N26"/>
  <c r="G26"/>
  <c r="F26"/>
  <c r="G25"/>
  <c r="F25"/>
  <c r="N24"/>
  <c r="G24"/>
  <c r="F24"/>
  <c r="N23"/>
  <c r="F23"/>
  <c r="N22"/>
  <c r="F22"/>
  <c r="N21"/>
  <c r="G21"/>
  <c r="F21"/>
  <c r="N20"/>
  <c r="G20"/>
  <c r="F20"/>
  <c r="N19"/>
  <c r="F19"/>
  <c r="G18"/>
  <c r="F18"/>
  <c r="G17"/>
  <c r="F17"/>
  <c r="F16"/>
  <c r="F15"/>
  <c r="F14"/>
  <c r="F13"/>
  <c r="N12"/>
  <c r="F12"/>
  <c r="N11"/>
  <c r="F11"/>
  <c r="N10"/>
  <c r="F10"/>
  <c r="N9"/>
  <c r="F9"/>
  <c r="N8"/>
  <c r="F8"/>
  <c r="C32" l="1"/>
  <c r="F32"/>
  <c r="G22"/>
  <c r="F7"/>
  <c r="J6"/>
  <c r="I6"/>
  <c r="F6"/>
  <c r="B32" l="1"/>
  <c r="B5" s="1"/>
  <c r="C5"/>
  <c r="L5"/>
  <c r="J5"/>
  <c r="I5"/>
</calcChain>
</file>

<file path=xl/sharedStrings.xml><?xml version="1.0" encoding="utf-8"?>
<sst xmlns="http://schemas.openxmlformats.org/spreadsheetml/2006/main" count="3709" uniqueCount="1657">
  <si>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</si>
  <si>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</si>
  <si>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</si>
  <si>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</si>
  <si>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</si>
  <si>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</si>
  <si>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</si>
  <si>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</si>
  <si>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</si>
  <si>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</si>
  <si>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</si>
  <si>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</si>
  <si>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</si>
  <si>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</si>
  <si>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</si>
  <si>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</si>
  <si>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</si>
  <si>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</si>
  <si>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</si>
  <si>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</si>
  <si>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</si>
  <si>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</si>
  <si>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</si>
  <si>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</si>
  <si>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</si>
  <si>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</si>
  <si>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</si>
  <si>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</si>
  <si>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</si>
  <si>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</si>
  <si>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</si>
  <si>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</si>
  <si>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</si>
  <si>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</si>
  <si>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</si>
  <si>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</si>
  <si>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</si>
  <si>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</si>
  <si>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</si>
  <si>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</si>
  <si>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</si>
  <si>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</si>
  <si>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</si>
  <si>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</si>
  <si>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</si>
  <si>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</si>
  <si>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</si>
  <si>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</si>
  <si>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</si>
  <si>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</si>
  <si>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</si>
  <si>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</si>
  <si>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</si>
  <si>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</si>
  <si>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</si>
  <si>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</si>
  <si>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</si>
  <si>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</si>
  <si>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</si>
  <si>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</si>
  <si>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</si>
  <si>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</si>
  <si>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</si>
  <si>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</si>
  <si>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</si>
  <si>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</si>
  <si>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</si>
  <si>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</si>
  <si>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</si>
  <si>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</si>
  <si>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</si>
  <si>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</si>
  <si>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</si>
  <si>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</si>
  <si>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</si>
  <si>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</si>
  <si>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</si>
  <si>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</si>
  <si>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</si>
  <si>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</si>
  <si>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</si>
  <si>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</si>
  <si>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</si>
  <si>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</si>
  <si>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</si>
  <si>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</si>
  <si>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</si>
  <si>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</si>
  <si>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</si>
  <si>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</si>
  <si>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</si>
  <si>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</si>
  <si>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</si>
  <si>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</si>
  <si>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</si>
  <si>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</si>
  <si>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</si>
  <si>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</si>
  <si>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</si>
  <si>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</si>
  <si>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</si>
  <si>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</si>
  <si>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</si>
  <si>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</si>
  <si>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</si>
  <si>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</si>
  <si>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</si>
  <si>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</si>
  <si>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</si>
  <si>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</si>
  <si>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</si>
  <si>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</si>
  <si>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</si>
  <si>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</si>
  <si>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</si>
  <si>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</si>
  <si>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</si>
  <si>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</si>
  <si>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</si>
  <si>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</si>
  <si>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</si>
  <si>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</si>
  <si>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</si>
  <si>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</si>
  <si>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</si>
  <si>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</si>
  <si>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</si>
  <si>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</si>
  <si>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</si>
  <si>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</si>
  <si>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</si>
  <si>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</si>
  <si>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</si>
  <si>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</si>
  <si>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</si>
  <si>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</si>
  <si>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</si>
  <si>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</si>
  <si>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</si>
  <si>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</si>
  <si>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</si>
  <si>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</si>
  <si>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</si>
  <si>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</si>
  <si>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</si>
  <si>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</si>
  <si>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</si>
  <si>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</si>
  <si>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</si>
  <si>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</si>
  <si>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</si>
  <si>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</si>
  <si>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</si>
  <si>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</si>
  <si>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</si>
  <si>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</si>
  <si>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</si>
  <si>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</si>
  <si>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</si>
  <si>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</si>
  <si>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</si>
  <si>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</si>
  <si>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</si>
  <si>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</si>
  <si>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</si>
  <si>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</si>
  <si>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</si>
  <si>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</si>
  <si>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</si>
  <si>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</si>
  <si>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</si>
  <si>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</si>
  <si>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</si>
  <si>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</si>
  <si>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</si>
  <si>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</si>
  <si>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</si>
  <si>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</si>
  <si>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</si>
  <si>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</si>
  <si>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</si>
  <si>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</si>
  <si>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</si>
  <si>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</si>
  <si>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</si>
  <si>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</si>
  <si>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</si>
  <si>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</si>
  <si>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</si>
  <si>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</si>
  <si>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</si>
  <si>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</si>
  <si>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</si>
  <si>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</si>
  <si>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</si>
  <si>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</si>
  <si>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</si>
  <si>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</si>
  <si>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</si>
  <si>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</si>
  <si>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</si>
  <si>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</si>
  <si>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</si>
  <si>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</si>
  <si>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</si>
  <si>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</si>
  <si>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</si>
  <si>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</si>
  <si>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</si>
  <si>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</si>
  <si>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</si>
  <si>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</si>
  <si>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</si>
  <si>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</si>
  <si>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</si>
  <si>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</si>
  <si>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</si>
  <si>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</si>
  <si>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</si>
  <si>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</si>
  <si>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</si>
  <si>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</si>
  <si>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</si>
  <si>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</si>
  <si>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</si>
  <si>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</si>
  <si>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</si>
  <si>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</si>
  <si>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</si>
  <si>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</si>
  <si>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</si>
  <si>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</si>
  <si>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</si>
  <si>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</si>
  <si>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</si>
  <si>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</si>
  <si>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</si>
  <si>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</si>
  <si>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</si>
  <si>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</si>
  <si>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</si>
  <si>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</si>
  <si>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</si>
  <si>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</si>
  <si>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</si>
  <si>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</si>
  <si>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</si>
  <si>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</si>
  <si>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</si>
  <si>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</si>
  <si>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</si>
  <si>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</si>
  <si>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</si>
  <si>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</si>
  <si>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</si>
  <si>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</si>
  <si>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</si>
  <si>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</si>
  <si>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</si>
  <si>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</si>
  <si>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</si>
  <si>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</si>
  <si>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</si>
  <si>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2022年区级国有资本经营预算收支预算表 </t>
    <phoneticPr fontId="1"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</si>
  <si>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</si>
  <si>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</si>
  <si>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</si>
  <si>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</si>
  <si>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</si>
  <si>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</si>
  <si>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</si>
  <si>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</si>
  <si>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</si>
  <si>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</si>
  <si>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</si>
  <si>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</si>
  <si>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</si>
  <si>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</si>
  <si>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</si>
  <si>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</si>
  <si>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</si>
  <si>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</si>
  <si>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</si>
  <si>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</si>
  <si>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</si>
  <si>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</si>
  <si>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</si>
  <si>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</si>
  <si>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</si>
  <si>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</si>
  <si>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</si>
  <si>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</si>
  <si>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</si>
  <si>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</si>
  <si>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</si>
  <si>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</si>
  <si>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</si>
  <si>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</si>
  <si>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</si>
  <si>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</si>
  <si>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</si>
  <si>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</si>
  <si>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2021年政府性基金预算本级支出执行表</t>
    <phoneticPr fontId="3" type="noConversion"/>
  </si>
  <si>
    <t xml:space="preserve">2022年一般公共预算收支预算表 </t>
    <phoneticPr fontId="1" type="noConversion"/>
  </si>
  <si>
    <t xml:space="preserve">2022年一般公共预算本级支出预算表 </t>
    <phoneticPr fontId="1" type="noConversion"/>
  </si>
  <si>
    <t xml:space="preserve">2022年一般公共预算本级基本支出预算表 </t>
    <phoneticPr fontId="1" type="noConversion"/>
  </si>
  <si>
    <t xml:space="preserve">2022年政府性基金预算收支预算表 </t>
    <phoneticPr fontId="3" type="noConversion"/>
  </si>
  <si>
    <t xml:space="preserve">2022年政府性基金预算本级支出预算表 </t>
    <phoneticPr fontId="1"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</si>
  <si>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</si>
  <si>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</si>
  <si>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</si>
  <si>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</si>
  <si>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</si>
  <si>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</si>
  <si>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</si>
  <si>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</si>
  <si>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</si>
  <si>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</si>
  <si>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</si>
  <si>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</si>
  <si>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</si>
  <si>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注：本表详细反映2021年一般公共预算本级支出情况，按预算法要求细化到功能分类项级科目。</t>
    <phoneticPr fontId="1" type="noConversion"/>
  </si>
  <si>
    <t>注：1.本表直观反映2021年国有资本经营预算收入与支出的平衡关系。
    2.收入总计（本级收入合计+转移性收入合计）=支出总计（本级支出合计+转移性支出合计）。
    3.2021年国有资本经营预算未进行预算调整。</t>
    <phoneticPr fontId="3"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</si>
  <si>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</si>
  <si>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</si>
  <si>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**镇2021年预算执行情况和
2022年预算（草案）(续）</t>
    <phoneticPr fontId="69"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</si>
  <si>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</si>
  <si>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</si>
  <si>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</si>
  <si>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</si>
  <si>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</si>
  <si>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</si>
  <si>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</si>
  <si>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</si>
  <si>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</si>
  <si>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</si>
  <si>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</si>
  <si>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</si>
  <si>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</si>
  <si>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</si>
  <si>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</si>
  <si>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</si>
  <si>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</si>
  <si>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</si>
  <si>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</si>
  <si>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</si>
  <si>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</si>
  <si>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</si>
  <si>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</si>
  <si>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</si>
  <si>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</si>
  <si>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</si>
  <si>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</si>
  <si>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</si>
  <si>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</si>
  <si>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</si>
  <si>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</si>
  <si>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</si>
  <si>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</si>
  <si>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</si>
  <si>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</si>
  <si>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</si>
  <si>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</si>
  <si>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</si>
  <si>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</si>
  <si>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</si>
  <si>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</si>
  <si>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</si>
  <si>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</si>
  <si>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</si>
  <si>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</si>
  <si>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</si>
  <si>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</si>
  <si>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</si>
  <si>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</si>
  <si>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</si>
  <si>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</si>
  <si>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</si>
  <si>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</si>
  <si>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</si>
  <si>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</si>
  <si>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</si>
  <si>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</si>
  <si>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</si>
  <si>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</si>
  <si>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</si>
  <si>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</si>
  <si>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</si>
  <si>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</si>
  <si>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</si>
  <si>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</si>
  <si>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</si>
  <si>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</si>
  <si>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</si>
  <si>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</si>
  <si>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</si>
  <si>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</si>
  <si>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</si>
  <si>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</si>
  <si>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</si>
  <si>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</si>
  <si>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</si>
  <si>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</si>
  <si>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</si>
  <si>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</si>
  <si>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</si>
  <si>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</si>
  <si>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</si>
  <si>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</si>
  <si>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</si>
  <si>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</si>
  <si>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</si>
  <si>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</si>
  <si>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</si>
  <si>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</si>
  <si>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</si>
  <si>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</si>
  <si>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</si>
  <si>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</si>
  <si>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</si>
  <si>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</si>
  <si>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</si>
  <si>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</si>
  <si>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</si>
  <si>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</si>
  <si>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</si>
  <si>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</si>
  <si>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</si>
  <si>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</si>
  <si>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</si>
  <si>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</si>
  <si>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</si>
  <si>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</si>
  <si>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</si>
  <si>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</si>
  <si>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</si>
  <si>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</si>
  <si>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</si>
  <si>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</si>
  <si>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</si>
  <si>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</si>
  <si>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</si>
  <si>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</si>
  <si>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</si>
  <si>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</si>
  <si>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</si>
  <si>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</si>
  <si>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</si>
  <si>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</si>
  <si>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</si>
  <si>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</si>
  <si>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</si>
  <si>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</si>
  <si>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</si>
  <si>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</si>
  <si>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</si>
  <si>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</si>
  <si>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</si>
  <si>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</si>
  <si>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</si>
  <si>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</si>
  <si>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</si>
  <si>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</si>
  <si>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</si>
  <si>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</si>
  <si>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</si>
  <si>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</si>
  <si>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</si>
  <si>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</si>
  <si>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</si>
  <si>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</si>
  <si>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</si>
  <si>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</si>
  <si>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</si>
  <si>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</si>
  <si>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</si>
  <si>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</si>
  <si>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</si>
  <si>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</si>
  <si>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</si>
  <si>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</si>
  <si>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</si>
  <si>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</si>
  <si>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</si>
  <si>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</si>
  <si>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</si>
  <si>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</si>
  <si>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</si>
  <si>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</si>
  <si>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</si>
  <si>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</si>
  <si>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</si>
  <si>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</si>
  <si>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</si>
  <si>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</si>
  <si>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</si>
  <si>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</si>
  <si>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</si>
  <si>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</si>
  <si>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</si>
  <si>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</si>
  <si>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</si>
  <si>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</si>
  <si>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</si>
  <si>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</si>
  <si>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</si>
  <si>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</si>
  <si>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</si>
  <si>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</si>
  <si>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</si>
  <si>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</si>
  <si>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</si>
  <si>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</si>
  <si>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</si>
  <si>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</si>
  <si>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</si>
  <si>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</si>
  <si>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</si>
  <si>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</si>
  <si>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</si>
  <si>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</si>
  <si>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</si>
  <si>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</si>
  <si>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</si>
  <si>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</si>
  <si>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</si>
  <si>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</si>
  <si>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</si>
  <si>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</si>
  <si>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</si>
  <si>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</si>
  <si>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</si>
  <si>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</si>
  <si>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</si>
  <si>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</si>
  <si>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</si>
  <si>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</si>
  <si>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</si>
  <si>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</si>
  <si>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</si>
  <si>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</si>
  <si>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</si>
  <si>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</si>
  <si>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</si>
  <si>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</si>
  <si>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</si>
  <si>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</si>
  <si>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</si>
  <si>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</si>
  <si>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</si>
  <si>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</si>
  <si>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</si>
  <si>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</si>
  <si>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</si>
  <si>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</si>
  <si>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</si>
  <si>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</si>
  <si>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</si>
  <si>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</si>
  <si>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</si>
  <si>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</si>
  <si>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</si>
  <si>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</si>
  <si>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</si>
  <si>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</si>
  <si>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</si>
  <si>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</si>
  <si>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</si>
  <si>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</si>
  <si>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</si>
  <si>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</si>
  <si>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</si>
  <si>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</si>
  <si>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</si>
  <si>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</si>
  <si>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</si>
  <si>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</si>
  <si>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</si>
  <si>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</si>
  <si>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</si>
  <si>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</si>
  <si>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</si>
  <si>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</si>
  <si>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</si>
  <si>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</si>
  <si>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</si>
  <si>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</si>
  <si>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</si>
  <si>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</si>
  <si>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</si>
  <si>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</si>
  <si>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</si>
  <si>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</si>
  <si>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</si>
  <si>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</si>
  <si>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</si>
  <si>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</si>
  <si>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</si>
  <si>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</si>
  <si>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</si>
  <si>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</si>
  <si>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</si>
  <si>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</si>
  <si>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</si>
  <si>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</si>
  <si>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</si>
  <si>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</si>
  <si>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</si>
  <si>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</si>
  <si>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</si>
  <si>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</si>
  <si>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</si>
  <si>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</si>
  <si>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</si>
  <si>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</si>
  <si>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</si>
  <si>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</si>
  <si>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</si>
  <si>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</si>
  <si>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</si>
  <si>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</si>
  <si>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</si>
  <si>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</si>
  <si>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</si>
  <si>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</si>
  <si>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</si>
  <si>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</si>
  <si>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</si>
  <si>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</si>
  <si>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</si>
  <si>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</si>
  <si>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</si>
  <si>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</si>
  <si>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</si>
  <si>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</si>
  <si>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</si>
  <si>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</si>
  <si>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</si>
  <si>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</si>
  <si>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</si>
  <si>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</si>
  <si>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</si>
  <si>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</si>
  <si>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</si>
  <si>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</si>
  <si>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</si>
  <si>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</si>
  <si>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</si>
  <si>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</si>
  <si>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</si>
  <si>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</si>
  <si>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</si>
  <si>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</si>
  <si>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</si>
  <si>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</si>
  <si>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</si>
  <si>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</si>
  <si>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</si>
  <si>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</si>
  <si>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</si>
  <si>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</si>
  <si>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</si>
  <si>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</si>
  <si>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</si>
  <si>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</si>
  <si>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</si>
  <si>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</si>
  <si>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</si>
  <si>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</si>
  <si>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</si>
  <si>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</si>
  <si>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</si>
  <si>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</si>
  <si>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</si>
  <si>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</si>
  <si>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</si>
  <si>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</si>
  <si>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</si>
  <si>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</si>
  <si>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</si>
  <si>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</si>
  <si>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</si>
  <si>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</si>
  <si>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</si>
  <si>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</si>
  <si>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</si>
  <si>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</si>
  <si>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</si>
  <si>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</si>
  <si>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</si>
  <si>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</si>
  <si>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</si>
  <si>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</si>
  <si>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</si>
  <si>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</si>
  <si>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</si>
  <si>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</si>
  <si>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</si>
  <si>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</si>
  <si>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</si>
  <si>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</si>
  <si>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</si>
  <si>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</si>
  <si>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</si>
  <si>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</si>
  <si>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</si>
  <si>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</si>
  <si>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</si>
  <si>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</si>
  <si>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</si>
  <si>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</si>
  <si>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</si>
  <si>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</si>
  <si>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</si>
  <si>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</si>
  <si>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</si>
  <si>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</si>
  <si>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</si>
  <si>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</si>
  <si>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</si>
  <si>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</si>
  <si>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</si>
  <si>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</si>
  <si>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</si>
  <si>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</si>
  <si>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</si>
  <si>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</si>
  <si>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</si>
  <si>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</si>
  <si>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</si>
  <si>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</si>
  <si>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</si>
  <si>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</si>
  <si>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</si>
  <si>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</si>
  <si>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</si>
  <si>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</si>
  <si>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</si>
  <si>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</si>
  <si>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</si>
  <si>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</si>
  <si>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</si>
  <si>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</si>
  <si>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</si>
  <si>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</si>
  <si>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</si>
  <si>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</si>
  <si>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</si>
  <si>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</si>
  <si>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</si>
  <si>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</si>
  <si>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</si>
  <si>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</si>
  <si>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</si>
  <si>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</si>
  <si>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</si>
  <si>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</si>
  <si>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</si>
  <si>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</si>
  <si>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</si>
  <si>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</si>
  <si>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</si>
  <si>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</si>
  <si>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</si>
  <si>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</si>
  <si>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</si>
  <si>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</si>
  <si>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</si>
  <si>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</si>
  <si>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</si>
  <si>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</si>
  <si>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</si>
  <si>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</si>
  <si>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</si>
  <si>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</si>
  <si>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</si>
  <si>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</si>
  <si>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</si>
  <si>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</si>
  <si>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</si>
  <si>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</si>
  <si>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</si>
  <si>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</si>
  <si>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</si>
  <si>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</si>
  <si>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</si>
  <si>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</si>
  <si>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</si>
  <si>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</si>
  <si>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</si>
  <si>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</si>
  <si>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</si>
  <si>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</si>
  <si>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</si>
  <si>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</si>
  <si>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</si>
  <si>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</si>
  <si>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</si>
  <si>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</si>
  <si>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</si>
  <si>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</si>
  <si>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</si>
  <si>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</si>
  <si>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</si>
  <si>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</si>
  <si>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</si>
  <si>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</si>
  <si>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</si>
  <si>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</si>
  <si>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</si>
  <si>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</si>
  <si>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</si>
  <si>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</si>
  <si>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</si>
  <si>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</si>
  <si>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</si>
  <si>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</si>
  <si>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</si>
  <si>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</si>
  <si>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</si>
  <si>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</si>
  <si>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</si>
  <si>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</si>
  <si>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</si>
  <si>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</si>
  <si>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</si>
  <si>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</si>
  <si>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</si>
  <si>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</si>
  <si>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</si>
  <si>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</si>
  <si>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</si>
  <si>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</si>
  <si>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</si>
  <si>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</si>
  <si>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</si>
  <si>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</si>
  <si>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</si>
  <si>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</si>
  <si>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</si>
  <si>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</si>
  <si>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</si>
  <si>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</si>
  <si>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</si>
  <si>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</si>
  <si>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</si>
  <si>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</si>
  <si>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</si>
  <si>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</si>
  <si>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</si>
  <si>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</si>
  <si>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</si>
  <si>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</si>
  <si>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</si>
  <si>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</si>
  <si>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</si>
  <si>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</si>
  <si>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</si>
  <si>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</si>
  <si>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</si>
  <si>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</si>
  <si>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</si>
  <si>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</si>
  <si>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</si>
  <si>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</si>
  <si>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</si>
  <si>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</si>
  <si>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</si>
  <si>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</si>
  <si>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</si>
  <si>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</si>
  <si>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</si>
  <si>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</si>
  <si>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</si>
  <si>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</si>
  <si>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</si>
  <si>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</si>
  <si>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</si>
  <si>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</si>
  <si>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</si>
  <si>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</si>
  <si>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</si>
  <si>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</si>
  <si>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</si>
  <si>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</si>
  <si>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</si>
  <si>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</si>
  <si>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</si>
  <si>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</si>
  <si>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</si>
  <si>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</si>
  <si>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</si>
  <si>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</si>
  <si>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</si>
  <si>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</si>
  <si>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</si>
  <si>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</si>
  <si>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</si>
  <si>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</si>
  <si>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</si>
  <si>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</si>
  <si>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</si>
  <si>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</si>
  <si>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</si>
  <si>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</si>
  <si>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</si>
  <si>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</si>
  <si>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</si>
  <si>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</si>
  <si>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</si>
  <si>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</si>
  <si>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</si>
  <si>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</si>
  <si>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</si>
  <si>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</si>
  <si>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</si>
  <si>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</si>
  <si>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</si>
  <si>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</si>
  <si>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</si>
  <si>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</si>
  <si>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</si>
  <si>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</si>
  <si>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</si>
  <si>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</si>
  <si>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</si>
  <si>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</si>
  <si>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</si>
  <si>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</si>
  <si>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</si>
  <si>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</si>
  <si>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</si>
  <si>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</si>
  <si>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</si>
  <si>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</si>
  <si>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</si>
  <si>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</si>
  <si>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</si>
  <si>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</si>
  <si>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</si>
  <si>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</si>
  <si>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</si>
  <si>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</si>
  <si>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</si>
  <si>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</si>
  <si>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</si>
  <si>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</si>
  <si>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</si>
  <si>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</si>
  <si>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</si>
  <si>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</si>
  <si>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</si>
  <si>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</si>
  <si>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</si>
  <si>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</si>
  <si>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</si>
  <si>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</si>
  <si>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</si>
  <si>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</si>
  <si>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</si>
  <si>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</si>
  <si>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</si>
  <si>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</si>
  <si>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</si>
  <si>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</si>
  <si>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</si>
  <si>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</si>
  <si>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</si>
  <si>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</si>
  <si>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</si>
  <si>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</si>
  <si>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</si>
  <si>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</si>
  <si>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</si>
  <si>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</si>
  <si>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</si>
  <si>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</si>
  <si>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</si>
  <si>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</si>
  <si>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</si>
  <si>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</si>
  <si>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</si>
  <si>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</si>
  <si>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</si>
  <si>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</si>
  <si>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</si>
  <si>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</si>
  <si>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</si>
  <si>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</si>
  <si>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</si>
  <si>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</si>
  <si>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</si>
  <si>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</si>
  <si>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</si>
  <si>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</si>
  <si>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</si>
  <si>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</si>
  <si>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</si>
  <si>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</si>
  <si>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</si>
  <si>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</si>
  <si>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</si>
  <si>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</si>
  <si>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</si>
  <si>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</si>
  <si>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</si>
  <si>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</si>
  <si>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</si>
  <si>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</si>
  <si>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</si>
  <si>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</si>
  <si>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</si>
  <si>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</si>
  <si>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</si>
  <si>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</si>
  <si>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</si>
  <si>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</si>
  <si>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</si>
  <si>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</si>
  <si>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</si>
  <si>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</si>
  <si>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</si>
  <si>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</si>
  <si>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</si>
  <si>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</si>
  <si>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</si>
  <si>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</si>
  <si>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</si>
  <si>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</si>
  <si>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</si>
  <si>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</si>
  <si>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</si>
  <si>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</si>
  <si>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</si>
  <si>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</si>
  <si>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</si>
  <si>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</si>
  <si>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</si>
  <si>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</si>
  <si>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</si>
  <si>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</si>
  <si>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</si>
  <si>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</si>
  <si>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</si>
  <si>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</si>
  <si>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</si>
  <si>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</si>
  <si>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</si>
  <si>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</si>
  <si>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</si>
  <si>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</si>
  <si>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</si>
  <si>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</si>
  <si>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</si>
  <si>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</si>
  <si>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</si>
  <si>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</si>
  <si>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</si>
  <si>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</si>
  <si>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</si>
  <si>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</si>
  <si>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</si>
  <si>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</si>
  <si>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</si>
  <si>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</si>
  <si>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</si>
  <si>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</si>
  <si>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</si>
  <si>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</si>
  <si>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</si>
  <si>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</si>
  <si>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</si>
  <si>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</si>
  <si>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</si>
  <si>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</si>
  <si>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</si>
  <si>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</si>
  <si>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</si>
  <si>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</si>
  <si>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</si>
  <si>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</si>
  <si>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</si>
  <si>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</si>
  <si>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</si>
  <si>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</si>
  <si>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</si>
  <si>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</si>
  <si>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</si>
  <si>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</si>
  <si>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</si>
  <si>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</si>
  <si>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</si>
  <si>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</si>
  <si>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</si>
  <si>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</si>
  <si>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</si>
  <si>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</si>
  <si>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</si>
  <si>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</si>
  <si>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</si>
  <si>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</si>
  <si>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</si>
  <si>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</si>
  <si>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</si>
  <si>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</si>
  <si>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</si>
  <si>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</si>
  <si>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</si>
  <si>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</si>
  <si>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</si>
  <si>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</si>
  <si>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</si>
  <si>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</si>
  <si>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</si>
  <si>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</si>
  <si>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</si>
  <si>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</si>
  <si>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</si>
  <si>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</si>
  <si>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</si>
  <si>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</si>
  <si>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</si>
  <si>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</si>
  <si>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</si>
  <si>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</si>
  <si>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</si>
  <si>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</si>
  <si>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</si>
  <si>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</si>
  <si>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</si>
  <si>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</si>
  <si>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</si>
  <si>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</si>
  <si>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</si>
  <si>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</si>
  <si>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</si>
  <si>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</si>
  <si>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</si>
  <si>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</si>
  <si>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</si>
  <si>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</si>
  <si>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</si>
  <si>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</si>
  <si>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</si>
  <si>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</si>
  <si>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</si>
  <si>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</si>
  <si>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</si>
  <si>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</si>
  <si>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</si>
  <si>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</si>
  <si>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</si>
  <si>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</si>
  <si>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</si>
  <si>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</si>
  <si>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</si>
  <si>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</si>
  <si>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</si>
  <si>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</si>
  <si>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</si>
  <si>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</si>
  <si>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</si>
  <si>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</si>
  <si>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</si>
  <si>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</si>
  <si>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</si>
  <si>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</si>
  <si>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</si>
  <si>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</si>
  <si>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</si>
  <si>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</si>
  <si>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</si>
  <si>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</si>
  <si>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</si>
  <si>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</si>
  <si>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</si>
  <si>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</si>
  <si>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</si>
  <si>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</si>
  <si>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</si>
  <si>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</si>
  <si>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</si>
  <si>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</si>
  <si>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</si>
  <si>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</si>
  <si>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</si>
  <si>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</si>
  <si>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</si>
  <si>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</si>
  <si>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</si>
  <si>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</si>
  <si>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</si>
  <si>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</si>
  <si>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</si>
  <si>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</si>
  <si>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</si>
  <si>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</si>
  <si>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</si>
  <si>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</si>
  <si>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</si>
  <si>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</si>
  <si>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</si>
  <si>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</si>
  <si>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</si>
  <si>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</si>
  <si>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</si>
  <si>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</si>
  <si>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</si>
  <si>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</si>
  <si>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</si>
  <si>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</si>
  <si>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</si>
  <si>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</si>
  <si>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</si>
  <si>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</si>
  <si>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</si>
  <si>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</si>
  <si>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</si>
  <si>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</si>
  <si>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</si>
  <si>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</si>
  <si>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</si>
  <si>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</si>
  <si>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</si>
  <si>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</si>
  <si>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</si>
  <si>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</si>
  <si>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</si>
  <si>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</si>
  <si>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</si>
  <si>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</si>
  <si>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</si>
  <si>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</si>
  <si>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</si>
  <si>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</si>
  <si>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</si>
  <si>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</si>
  <si>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</si>
  <si>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</si>
  <si>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</si>
  <si>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</si>
  <si>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</si>
  <si>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</si>
  <si>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</si>
  <si>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</si>
  <si>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</si>
  <si>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</si>
  <si>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</si>
  <si>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</si>
  <si>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</si>
  <si>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</si>
  <si>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</si>
  <si>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</si>
  <si>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</si>
  <si>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</si>
  <si>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</si>
  <si>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</si>
  <si>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</si>
  <si>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</si>
  <si>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</si>
  <si>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</si>
  <si>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</si>
  <si>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</si>
  <si>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</si>
  <si>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</si>
  <si>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</si>
  <si>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</si>
  <si>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</si>
  <si>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</si>
  <si>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</si>
  <si>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</si>
  <si>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</si>
  <si>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</si>
  <si>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</si>
  <si>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</si>
  <si>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</si>
  <si>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</si>
  <si>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</si>
  <si>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</si>
  <si>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</si>
  <si>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</si>
  <si>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</si>
  <si>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</si>
  <si>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</si>
  <si>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</si>
  <si>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</si>
  <si>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</si>
  <si>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</si>
  <si>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</si>
  <si>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</si>
  <si>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</si>
  <si>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</si>
  <si>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</si>
  <si>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</si>
  <si>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</si>
  <si>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</si>
  <si>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</si>
  <si>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</si>
  <si>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</si>
  <si>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</si>
  <si>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</si>
  <si>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</si>
  <si>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</si>
  <si>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</si>
  <si>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</si>
  <si>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</si>
  <si>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</si>
  <si>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</si>
  <si>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</si>
  <si>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</si>
  <si>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</si>
  <si>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</si>
  <si>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</si>
  <si>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</si>
  <si>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</si>
  <si>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</si>
  <si>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</si>
  <si>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</si>
  <si>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</si>
  <si>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</si>
  <si>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</si>
  <si>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</si>
  <si>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</si>
  <si>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</si>
  <si>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</si>
  <si>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</si>
  <si>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</si>
  <si>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</si>
  <si>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</si>
  <si>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</si>
  <si>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</si>
  <si>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</si>
  <si>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</si>
  <si>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</si>
  <si>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</si>
  <si>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</si>
  <si>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</si>
  <si>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</si>
  <si>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</si>
  <si>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</si>
  <si>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</si>
  <si>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</si>
  <si>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</si>
  <si>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</si>
  <si>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</si>
  <si>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</si>
  <si>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</si>
  <si>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</si>
  <si>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</si>
  <si>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</si>
  <si>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</si>
  <si>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</si>
  <si>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</si>
  <si>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</si>
  <si>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</si>
  <si>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</si>
  <si>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</si>
  <si>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</si>
  <si>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</si>
  <si>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</si>
  <si>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</si>
  <si>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</si>
  <si>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</si>
  <si>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</si>
  <si>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</si>
  <si>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</si>
  <si>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</si>
  <si>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</si>
  <si>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</si>
  <si>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</si>
  <si>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</si>
  <si>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</si>
  <si>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</si>
  <si>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</si>
  <si>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</si>
  <si>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</si>
  <si>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</si>
  <si>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</si>
  <si>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</si>
  <si>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</si>
  <si>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</si>
  <si>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</si>
  <si>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</si>
  <si>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</si>
  <si>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</si>
  <si>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</si>
  <si>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</si>
  <si>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</si>
  <si>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</si>
  <si>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</si>
  <si>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</si>
  <si>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</si>
  <si>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</si>
  <si>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</si>
  <si>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</si>
  <si>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</si>
  <si>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</si>
  <si>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</si>
  <si>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</si>
  <si>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</si>
  <si>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</si>
  <si>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</si>
  <si>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</si>
  <si>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</si>
  <si>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</si>
  <si>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</si>
  <si>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</si>
  <si>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</si>
  <si>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</si>
  <si>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</si>
  <si>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</si>
  <si>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</si>
  <si>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</si>
  <si>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</si>
  <si>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</si>
  <si>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</si>
  <si>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</si>
  <si>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</si>
  <si>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</si>
  <si>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</si>
  <si>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</si>
  <si>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</si>
  <si>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</si>
  <si>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</si>
  <si>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</si>
  <si>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</si>
  <si>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</si>
  <si>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</si>
  <si>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</si>
  <si>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</si>
  <si>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</si>
  <si>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</si>
  <si>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</si>
  <si>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</si>
  <si>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</si>
  <si>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</si>
  <si>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</si>
  <si>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</si>
  <si>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</si>
  <si>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</si>
  <si>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</si>
  <si>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</si>
  <si>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</si>
  <si>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</si>
  <si>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</si>
  <si>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</si>
  <si>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</si>
  <si>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</si>
  <si>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</si>
  <si>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</si>
  <si>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</si>
  <si>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</si>
  <si>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</si>
  <si>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</si>
  <si>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</si>
  <si>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</si>
  <si>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</si>
  <si>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</si>
  <si>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</si>
  <si>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</si>
  <si>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</si>
  <si>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</si>
  <si>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</si>
  <si>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</si>
  <si>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</si>
  <si>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</si>
  <si>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</si>
  <si>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</si>
  <si>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</si>
  <si>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</si>
  <si>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</si>
  <si>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</si>
  <si>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</si>
  <si>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</si>
  <si>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</si>
  <si>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</si>
  <si>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</si>
  <si>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</si>
  <si>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</si>
  <si>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</si>
  <si>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</si>
  <si>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</si>
  <si>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</si>
  <si>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</si>
  <si>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</si>
  <si>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</si>
  <si>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</si>
  <si>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</si>
  <si>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</si>
  <si>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</si>
  <si>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</si>
  <si>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</si>
  <si>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</si>
  <si>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</si>
  <si>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</si>
  <si>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</si>
  <si>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</si>
  <si>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</si>
  <si>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</si>
  <si>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</si>
  <si>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</si>
  <si>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</si>
  <si>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</si>
  <si>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</si>
  <si>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</si>
  <si>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</si>
  <si>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</si>
  <si>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</si>
  <si>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</si>
  <si>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</si>
  <si>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</si>
  <si>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</si>
  <si>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</si>
  <si>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</si>
  <si>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</si>
  <si>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</si>
  <si>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</si>
  <si>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</si>
  <si>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</si>
  <si>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</si>
  <si>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</si>
  <si>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</si>
  <si>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</si>
  <si>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</si>
  <si>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</si>
  <si>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</si>
  <si>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</si>
  <si>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</si>
  <si>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</si>
  <si>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</si>
  <si>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</si>
  <si>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</si>
  <si>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</si>
  <si>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</si>
  <si>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</si>
  <si>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</si>
  <si>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</si>
  <si>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</si>
  <si>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</si>
  <si>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</si>
  <si>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</si>
  <si>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</si>
  <si>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</si>
  <si>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</si>
  <si>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</si>
  <si>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</si>
  <si>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</si>
  <si>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</si>
  <si>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</si>
  <si>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</si>
  <si>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</si>
  <si>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</si>
  <si>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</si>
  <si>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</si>
  <si>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</si>
  <si>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</si>
  <si>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</si>
  <si>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</si>
  <si>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</si>
  <si>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</si>
  <si>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</si>
  <si>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</si>
  <si>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</si>
  <si>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</si>
  <si>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</si>
  <si>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</si>
  <si>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</si>
  <si>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</si>
  <si>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</si>
  <si>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</si>
  <si>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</si>
  <si>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</si>
  <si>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</si>
  <si>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</si>
  <si>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</si>
  <si>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</si>
  <si>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</si>
  <si>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</si>
  <si>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</si>
  <si>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</si>
  <si>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</si>
  <si>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</si>
  <si>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</si>
  <si>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</si>
  <si>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</si>
  <si>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</si>
  <si>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</si>
  <si>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</si>
  <si>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</si>
  <si>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</si>
  <si>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</si>
  <si>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</si>
  <si>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</si>
  <si>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</si>
  <si>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</si>
  <si>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</si>
  <si>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</si>
  <si>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</si>
  <si>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</si>
  <si>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</si>
  <si>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</si>
  <si>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</si>
  <si>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</si>
  <si>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</si>
  <si>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</si>
  <si>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</si>
  <si>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</si>
  <si>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</si>
  <si>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</si>
  <si>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</si>
  <si>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</si>
  <si>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</si>
  <si>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</si>
  <si>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</si>
  <si>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</si>
  <si>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</si>
  <si>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</si>
  <si>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</si>
  <si>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</si>
  <si>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</si>
  <si>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</si>
  <si>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</si>
  <si>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</si>
  <si>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</si>
  <si>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</si>
  <si>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</si>
  <si>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</si>
  <si>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</si>
  <si>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</si>
  <si>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</si>
  <si>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</si>
  <si>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</si>
  <si>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</si>
  <si>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</si>
  <si>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</si>
  <si>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</si>
  <si>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</si>
  <si>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</si>
  <si>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</si>
  <si>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</si>
  <si>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</si>
  <si>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</si>
  <si>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</si>
  <si>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</si>
  <si>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</si>
  <si>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</si>
  <si>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</si>
  <si>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</si>
  <si>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</si>
  <si>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</si>
  <si>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</si>
  <si>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</si>
  <si>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</si>
  <si>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</si>
  <si>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</si>
  <si>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 xml:space="preserve">  预备费</t>
    <phoneticPr fontId="1" type="noConversion"/>
  </si>
  <si>
    <t>其他灾害防治及应急管理支出</t>
    <phoneticPr fontId="1"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</si>
</sst>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0"/>
      <color rgb="FFFF0000"/>
      <name val="宋体"/>
      <family val="3"/>
      <charset val="134"/>
    </font>
    <font>
      <b/>
      <sz val="10"/>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patternFill>
    </fill>
    <fill>
      <patternFill patternType="solid">
        <fgColor indexed="43"/>
      </patternFill>
    </fill>
    <fill>
      <patternFill patternType="solid">
        <fgColor indexed="44"/>
      </patternFill>
    </fill>
  </fills>
  <borders count="36">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57">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62" fillId="2" borderId="0" xfId="4" applyFont="1" applyFill="1" applyAlignment="1">
      <alignment horizontal="center" vertical="center"/>
    </xf>
    <xf numFmtId="0" fontId="45" fillId="2" borderId="0" xfId="0" applyFont="1" applyFill="1" applyAlignment="1">
      <alignmen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6" fontId="30" fillId="2" borderId="15" xfId="29" applyNumberFormat="1" applyFont="1" applyFill="1" applyBorder="1">
      <alignment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0" fontId="9" fillId="0" borderId="16" xfId="29"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49" fontId="44" fillId="2" borderId="14" xfId="0" applyNumberFormat="1" applyFont="1" applyFill="1" applyBorder="1" applyAlignment="1" applyProtection="1">
      <alignmen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2" fontId="28" fillId="2" borderId="17" xfId="30" applyNumberFormat="1" applyFont="1" applyFill="1" applyBorder="1">
      <alignment vertical="center"/>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20" fillId="10" borderId="21" xfId="0" applyNumberFormat="1" applyFont="1" applyFill="1" applyBorder="1" applyAlignment="1" applyProtection="1">
      <alignment horizontal="left" vertical="center"/>
    </xf>
    <xf numFmtId="0" fontId="20" fillId="10" borderId="22" xfId="0" applyNumberFormat="1" applyFont="1" applyFill="1" applyBorder="1" applyAlignment="1" applyProtection="1">
      <alignment horizontal="left" vertical="center"/>
    </xf>
    <xf numFmtId="0" fontId="20" fillId="10" borderId="23" xfId="0" applyNumberFormat="1" applyFont="1" applyFill="1" applyBorder="1" applyAlignment="1" applyProtection="1">
      <alignment horizontal="left" vertical="center"/>
    </xf>
    <xf numFmtId="0" fontId="20" fillId="10" borderId="0" xfId="0" applyNumberFormat="1" applyFont="1" applyFill="1" applyBorder="1" applyAlignment="1" applyProtection="1">
      <alignment horizontal="left" vertical="center"/>
    </xf>
    <xf numFmtId="0" fontId="4" fillId="0" borderId="24" xfId="13" applyFont="1" applyFill="1" applyBorder="1" applyAlignment="1">
      <alignment horizontal="center" vertical="center"/>
    </xf>
    <xf numFmtId="0" fontId="63" fillId="2" borderId="25" xfId="13" applyFont="1" applyFill="1" applyBorder="1" applyAlignment="1">
      <alignment horizontal="center" vertical="center"/>
    </xf>
    <xf numFmtId="0" fontId="33" fillId="10" borderId="26" xfId="0" applyNumberFormat="1" applyFont="1" applyFill="1" applyBorder="1" applyAlignment="1" applyProtection="1">
      <alignment horizontal="left" vertical="center"/>
    </xf>
    <xf numFmtId="3" fontId="20" fillId="11" borderId="27" xfId="0" applyNumberFormat="1" applyFont="1" applyFill="1" applyBorder="1" applyAlignment="1" applyProtection="1">
      <alignment horizontal="right" vertical="center"/>
    </xf>
    <xf numFmtId="3" fontId="20" fillId="11" borderId="28" xfId="0" applyNumberFormat="1" applyFont="1" applyFill="1" applyBorder="1" applyAlignment="1" applyProtection="1">
      <alignment horizontal="right" vertical="center"/>
    </xf>
    <xf numFmtId="3" fontId="20" fillId="11" borderId="29" xfId="0" applyNumberFormat="1" applyFont="1" applyFill="1" applyBorder="1" applyAlignment="1" applyProtection="1">
      <alignment horizontal="right" vertical="center"/>
    </xf>
    <xf numFmtId="0" fontId="20" fillId="10" borderId="26" xfId="0" applyNumberFormat="1" applyFont="1" applyFill="1" applyBorder="1" applyAlignment="1" applyProtection="1">
      <alignment horizontal="left" vertical="center"/>
    </xf>
    <xf numFmtId="3" fontId="20" fillId="12" borderId="28" xfId="0" applyNumberFormat="1" applyFont="1" applyFill="1" applyBorder="1" applyAlignment="1" applyProtection="1">
      <alignment horizontal="right" vertical="center"/>
    </xf>
    <xf numFmtId="0" fontId="20" fillId="10" borderId="30" xfId="0" applyNumberFormat="1" applyFont="1" applyFill="1" applyBorder="1" applyAlignment="1" applyProtection="1">
      <alignment horizontal="left" vertical="center"/>
    </xf>
    <xf numFmtId="0" fontId="33" fillId="10" borderId="30" xfId="0" applyNumberFormat="1" applyFont="1" applyFill="1" applyBorder="1" applyAlignment="1" applyProtection="1">
      <alignment horizontal="left" vertical="center"/>
    </xf>
    <xf numFmtId="0" fontId="20" fillId="10" borderId="31" xfId="0" applyNumberFormat="1" applyFont="1" applyFill="1" applyBorder="1" applyAlignment="1" applyProtection="1">
      <alignment horizontal="left" vertical="center"/>
    </xf>
    <xf numFmtId="0" fontId="33" fillId="10" borderId="32" xfId="0" applyNumberFormat="1" applyFont="1" applyFill="1" applyBorder="1" applyAlignment="1" applyProtection="1">
      <alignment horizontal="left" vertical="center"/>
    </xf>
    <xf numFmtId="3" fontId="20" fillId="12" borderId="33" xfId="0" applyNumberFormat="1" applyFont="1" applyFill="1" applyBorder="1" applyAlignment="1" applyProtection="1">
      <alignment horizontal="right" vertical="center"/>
    </xf>
    <xf numFmtId="0" fontId="82" fillId="10" borderId="21" xfId="0" applyNumberFormat="1" applyFont="1" applyFill="1" applyBorder="1" applyAlignment="1" applyProtection="1">
      <alignment horizontal="left" vertical="center"/>
    </xf>
    <xf numFmtId="0" fontId="4" fillId="0" borderId="24" xfId="25" applyFont="1" applyFill="1" applyBorder="1" applyAlignment="1">
      <alignment horizontal="center" vertical="center"/>
    </xf>
    <xf numFmtId="176" fontId="4" fillId="0" borderId="25" xfId="25" applyNumberFormat="1" applyFont="1" applyFill="1" applyBorder="1" applyAlignment="1">
      <alignment horizontal="center" vertical="center"/>
    </xf>
    <xf numFmtId="0" fontId="83" fillId="10" borderId="26" xfId="0" applyNumberFormat="1" applyFont="1" applyFill="1" applyBorder="1" applyAlignment="1" applyProtection="1">
      <alignment horizontal="left" vertical="center"/>
    </xf>
    <xf numFmtId="3" fontId="82" fillId="11" borderId="28" xfId="0" applyNumberFormat="1" applyFont="1" applyFill="1" applyBorder="1" applyAlignment="1" applyProtection="1">
      <alignment horizontal="right" vertical="center"/>
    </xf>
    <xf numFmtId="0" fontId="20" fillId="10" borderId="32" xfId="0" applyNumberFormat="1" applyFont="1" applyFill="1" applyBorder="1" applyAlignment="1" applyProtection="1">
      <alignment horizontal="left" vertical="center"/>
    </xf>
    <xf numFmtId="0" fontId="31" fillId="0" borderId="24" xfId="18" applyFont="1" applyFill="1" applyBorder="1" applyAlignment="1">
      <alignment horizontal="center" vertical="center"/>
    </xf>
    <xf numFmtId="176" fontId="4" fillId="0" borderId="25"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3" fontId="20" fillId="12" borderId="27" xfId="0" applyNumberFormat="1" applyFont="1" applyFill="1" applyBorder="1" applyAlignment="1" applyProtection="1">
      <alignment horizontal="right" vertical="center"/>
    </xf>
    <xf numFmtId="182" fontId="9" fillId="0" borderId="0" xfId="29" applyNumberFormat="1" applyFill="1">
      <alignment vertical="center"/>
    </xf>
    <xf numFmtId="183" fontId="4" fillId="0" borderId="16" xfId="1" applyNumberFormat="1" applyFont="1" applyFill="1" applyBorder="1" applyAlignment="1" applyProtection="1">
      <alignment horizontal="center" vertical="center" wrapText="1"/>
      <protection locked="0"/>
    </xf>
    <xf numFmtId="183" fontId="30" fillId="0" borderId="16" xfId="29" applyNumberFormat="1" applyFont="1" applyFill="1" applyBorder="1" applyAlignment="1">
      <alignment horizontal="right" vertical="center"/>
    </xf>
    <xf numFmtId="183" fontId="28" fillId="0" borderId="16" xfId="29" applyNumberFormat="1" applyFont="1" applyFill="1" applyBorder="1" applyAlignment="1">
      <alignment horizontal="right" vertical="center"/>
    </xf>
    <xf numFmtId="183" fontId="9" fillId="0" borderId="16" xfId="29" applyNumberFormat="1" applyFill="1" applyBorder="1">
      <alignment vertical="center"/>
    </xf>
    <xf numFmtId="183" fontId="4" fillId="0" borderId="15" xfId="1" applyNumberFormat="1" applyFont="1" applyFill="1" applyBorder="1" applyAlignment="1" applyProtection="1">
      <alignment horizontal="center" vertical="center" wrapText="1"/>
      <protection locked="0"/>
    </xf>
    <xf numFmtId="183" fontId="30" fillId="0" borderId="15" xfId="29" applyNumberFormat="1" applyFont="1" applyFill="1" applyBorder="1" applyAlignment="1">
      <alignment horizontal="right" vertical="center"/>
    </xf>
    <xf numFmtId="183" fontId="9" fillId="0" borderId="15" xfId="29" applyNumberFormat="1" applyFill="1" applyBorder="1">
      <alignment vertical="center"/>
    </xf>
    <xf numFmtId="183" fontId="0" fillId="0" borderId="0" xfId="0" applyNumberFormat="1">
      <alignment vertical="center"/>
    </xf>
    <xf numFmtId="176" fontId="79" fillId="2" borderId="0" xfId="18" applyNumberFormat="1" applyFont="1" applyFill="1" applyBorder="1" applyAlignment="1">
      <alignment horizontal="right" vertical="center"/>
    </xf>
    <xf numFmtId="176" fontId="79" fillId="2" borderId="35" xfId="18" applyNumberFormat="1" applyFont="1" applyFill="1" applyBorder="1" applyAlignment="1">
      <alignment horizontal="right" vertical="center"/>
    </xf>
    <xf numFmtId="176" fontId="79" fillId="2" borderId="34" xfId="18" applyNumberFormat="1" applyFont="1" applyFill="1" applyBorder="1" applyAlignment="1">
      <alignment horizontal="right" vertical="center"/>
    </xf>
    <xf numFmtId="0" fontId="2" fillId="0" borderId="16" xfId="1" applyFill="1" applyBorder="1" applyAlignment="1" applyProtection="1">
      <alignment vertical="center"/>
      <protection locked="0"/>
    </xf>
    <xf numFmtId="0" fontId="2" fillId="0" borderId="15" xfId="1" applyFill="1" applyBorder="1" applyAlignment="1" applyProtection="1">
      <alignment vertical="center"/>
      <protection locked="0"/>
    </xf>
    <xf numFmtId="183" fontId="4" fillId="2" borderId="15" xfId="1" applyNumberFormat="1" applyFont="1" applyFill="1" applyBorder="1" applyAlignment="1" applyProtection="1">
      <alignment horizontal="center" vertical="center" wrapText="1"/>
      <protection locked="0"/>
    </xf>
    <xf numFmtId="183" fontId="18" fillId="2" borderId="16" xfId="4" applyNumberFormat="1" applyFont="1" applyFill="1" applyBorder="1">
      <alignment vertical="center"/>
    </xf>
    <xf numFmtId="183" fontId="9" fillId="2" borderId="16" xfId="4" applyNumberFormat="1" applyFill="1" applyBorder="1">
      <alignment vertical="center"/>
    </xf>
    <xf numFmtId="183" fontId="9" fillId="2" borderId="11" xfId="4" applyNumberFormat="1" applyFill="1" applyBorder="1">
      <alignment vertical="center"/>
    </xf>
    <xf numFmtId="183" fontId="19" fillId="2" borderId="16" xfId="4" applyNumberFormat="1" applyFont="1" applyFill="1" applyBorder="1" applyAlignment="1">
      <alignment horizontal="right" vertical="center"/>
    </xf>
    <xf numFmtId="183" fontId="4" fillId="2" borderId="16" xfId="1" applyNumberFormat="1" applyFont="1" applyFill="1" applyBorder="1" applyAlignment="1" applyProtection="1">
      <alignment horizontal="center" vertical="center" wrapText="1"/>
      <protection locked="0"/>
    </xf>
    <xf numFmtId="183" fontId="30" fillId="2" borderId="16" xfId="29" applyNumberFormat="1" applyFont="1" applyFill="1" applyBorder="1" applyAlignment="1">
      <alignment horizontal="right" vertical="center"/>
    </xf>
    <xf numFmtId="183" fontId="28" fillId="2" borderId="16" xfId="29" applyNumberFormat="1" applyFont="1" applyFill="1" applyBorder="1" applyAlignment="1">
      <alignment horizontal="righ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C10" sqref="C10"/>
    </sheetView>
  </sheetViews>
  <sheetFormatPr defaultColWidth="10" defaultRowHeight="13.5"/>
  <cols>
    <col min="1" max="16384" width="10" style="71"/>
  </cols>
  <sheetData>
    <row r="1" spans="1:9" ht="18.75">
      <c r="A1" s="72"/>
    </row>
    <row r="11" spans="1:9" ht="87.75" customHeight="1">
      <c r="A11" s="323" t="s">
        <v>325</v>
      </c>
      <c r="B11" s="324"/>
      <c r="C11" s="324"/>
      <c r="D11" s="324"/>
      <c r="E11" s="324"/>
      <c r="F11" s="324"/>
      <c r="G11" s="324"/>
      <c r="H11" s="324"/>
      <c r="I11" s="324"/>
    </row>
    <row r="43" spans="1:9" ht="30" customHeight="1">
      <c r="A43" s="325">
        <v>44562</v>
      </c>
      <c r="B43" s="326"/>
      <c r="C43" s="326"/>
      <c r="D43" s="326"/>
      <c r="E43" s="326"/>
      <c r="F43" s="326"/>
      <c r="G43" s="326"/>
      <c r="H43" s="326"/>
      <c r="I43" s="326"/>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3"/>
  <sheetViews>
    <sheetView showZeros="0" zoomScale="115" zoomScaleNormal="115" workbookViewId="0">
      <selection activeCell="F28" sqref="F28"/>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28" t="s">
        <v>259</v>
      </c>
      <c r="B1" s="328"/>
      <c r="C1" s="328"/>
      <c r="D1" s="328"/>
    </row>
    <row r="2" spans="1:4" ht="29.25" customHeight="1">
      <c r="A2" s="330" t="s">
        <v>304</v>
      </c>
      <c r="B2" s="330"/>
      <c r="C2" s="330"/>
      <c r="D2" s="330"/>
    </row>
    <row r="3" spans="1:4" ht="18" customHeight="1">
      <c r="A3" s="352" t="s">
        <v>243</v>
      </c>
      <c r="B3" s="352"/>
      <c r="C3" s="352"/>
      <c r="D3" s="352"/>
    </row>
    <row r="4" spans="1:4" ht="21" customHeight="1" thickBot="1">
      <c r="A4" s="351"/>
      <c r="B4" s="351"/>
      <c r="C4" s="351"/>
      <c r="D4" s="60" t="s">
        <v>52</v>
      </c>
    </row>
    <row r="5" spans="1:4" s="5" customFormat="1" ht="24" customHeight="1">
      <c r="A5" s="347" t="s">
        <v>33</v>
      </c>
      <c r="B5" s="349" t="s">
        <v>252</v>
      </c>
      <c r="C5" s="349"/>
      <c r="D5" s="350"/>
    </row>
    <row r="6" spans="1:4" s="5" customFormat="1" ht="24" customHeight="1">
      <c r="A6" s="348"/>
      <c r="B6" s="189" t="s">
        <v>51</v>
      </c>
      <c r="C6" s="189" t="s">
        <v>50</v>
      </c>
      <c r="D6" s="190" t="s">
        <v>49</v>
      </c>
    </row>
    <row r="7" spans="1:4" ht="24" customHeight="1">
      <c r="A7" s="167" t="s">
        <v>253</v>
      </c>
      <c r="B7" s="311">
        <f>C7+D7</f>
        <v>2555</v>
      </c>
      <c r="C7" s="312">
        <f>SUM(C8:C32)</f>
        <v>1808</v>
      </c>
      <c r="D7" s="310">
        <f>SUM(D8:D32)</f>
        <v>747</v>
      </c>
    </row>
    <row r="8" spans="1:4" ht="20.100000000000001" customHeight="1">
      <c r="A8" s="168" t="s">
        <v>94</v>
      </c>
      <c r="B8" s="313">
        <v>1337</v>
      </c>
      <c r="C8" s="314">
        <v>760</v>
      </c>
      <c r="D8" s="4">
        <v>722</v>
      </c>
    </row>
    <row r="9" spans="1:4" ht="20.100000000000001" customHeight="1">
      <c r="A9" s="168" t="s">
        <v>95</v>
      </c>
      <c r="B9" s="313"/>
      <c r="C9" s="314"/>
      <c r="D9" s="4"/>
    </row>
    <row r="10" spans="1:4" ht="20.100000000000001" customHeight="1">
      <c r="A10" s="168" t="s">
        <v>96</v>
      </c>
      <c r="B10" s="313"/>
      <c r="C10" s="314"/>
      <c r="D10" s="4"/>
    </row>
    <row r="11" spans="1:4" ht="20.100000000000001" customHeight="1">
      <c r="A11" s="168" t="s">
        <v>97</v>
      </c>
      <c r="B11" s="313"/>
      <c r="C11" s="314"/>
      <c r="D11" s="4"/>
    </row>
    <row r="12" spans="1:4" ht="20.100000000000001" customHeight="1">
      <c r="A12" s="168" t="s">
        <v>98</v>
      </c>
      <c r="B12" s="313"/>
      <c r="C12" s="314"/>
      <c r="D12" s="4"/>
    </row>
    <row r="13" spans="1:4" ht="20.100000000000001" customHeight="1">
      <c r="A13" s="168" t="s">
        <v>69</v>
      </c>
      <c r="B13" s="313"/>
      <c r="C13" s="314"/>
      <c r="D13" s="4"/>
    </row>
    <row r="14" spans="1:4" ht="20.100000000000001" customHeight="1">
      <c r="A14" s="126" t="s">
        <v>202</v>
      </c>
      <c r="B14" s="313">
        <v>55</v>
      </c>
      <c r="C14" s="314">
        <v>55</v>
      </c>
      <c r="D14" s="4"/>
    </row>
    <row r="15" spans="1:4" ht="20.100000000000001" customHeight="1">
      <c r="A15" s="126" t="s">
        <v>99</v>
      </c>
      <c r="B15" s="313">
        <v>431</v>
      </c>
      <c r="C15" s="314">
        <v>431</v>
      </c>
      <c r="D15" s="4"/>
    </row>
    <row r="16" spans="1:4" ht="20.100000000000001" customHeight="1">
      <c r="A16" s="126" t="s">
        <v>100</v>
      </c>
      <c r="B16" s="313">
        <v>108</v>
      </c>
      <c r="C16" s="314">
        <v>108</v>
      </c>
      <c r="D16" s="4"/>
    </row>
    <row r="17" spans="1:4" ht="20.100000000000001" customHeight="1">
      <c r="A17" s="126" t="s">
        <v>101</v>
      </c>
      <c r="B17" s="313">
        <v>85</v>
      </c>
      <c r="C17" s="314">
        <v>85</v>
      </c>
      <c r="D17" s="4"/>
    </row>
    <row r="18" spans="1:4" ht="20.100000000000001" customHeight="1">
      <c r="A18" s="126" t="s">
        <v>102</v>
      </c>
      <c r="B18" s="313">
        <v>177</v>
      </c>
      <c r="C18" s="314">
        <v>177</v>
      </c>
      <c r="D18" s="4"/>
    </row>
    <row r="19" spans="1:4" ht="20.100000000000001" customHeight="1">
      <c r="A19" s="126" t="s">
        <v>103</v>
      </c>
      <c r="B19" s="313">
        <v>83</v>
      </c>
      <c r="C19" s="314">
        <v>83</v>
      </c>
      <c r="D19" s="4"/>
    </row>
    <row r="20" spans="1:4" ht="20.100000000000001" customHeight="1">
      <c r="A20" s="126" t="s">
        <v>104</v>
      </c>
      <c r="B20" s="313"/>
      <c r="C20" s="314"/>
      <c r="D20" s="4"/>
    </row>
    <row r="21" spans="1:4" ht="20.100000000000001" customHeight="1">
      <c r="A21" s="126" t="s">
        <v>205</v>
      </c>
      <c r="B21" s="313"/>
      <c r="C21" s="314"/>
      <c r="D21" s="4"/>
    </row>
    <row r="22" spans="1:4" ht="20.100000000000001" customHeight="1">
      <c r="A22" s="126" t="s">
        <v>105</v>
      </c>
      <c r="B22" s="313"/>
      <c r="C22" s="314"/>
      <c r="D22" s="4"/>
    </row>
    <row r="23" spans="1:4" ht="20.100000000000001" customHeight="1">
      <c r="A23" s="126" t="s">
        <v>70</v>
      </c>
      <c r="B23" s="170"/>
      <c r="C23" s="169"/>
      <c r="D23" s="170"/>
    </row>
    <row r="24" spans="1:4" ht="20.100000000000001" customHeight="1">
      <c r="A24" s="126" t="s">
        <v>106</v>
      </c>
      <c r="B24" s="170"/>
      <c r="C24" s="171"/>
      <c r="D24" s="170"/>
    </row>
    <row r="25" spans="1:4" ht="20.100000000000001" customHeight="1">
      <c r="A25" s="126" t="s">
        <v>107</v>
      </c>
      <c r="B25" s="170"/>
      <c r="C25" s="169"/>
      <c r="D25" s="170"/>
    </row>
    <row r="26" spans="1:4" ht="20.100000000000001" customHeight="1">
      <c r="A26" s="126" t="s">
        <v>108</v>
      </c>
      <c r="B26" s="169">
        <v>109</v>
      </c>
      <c r="C26" s="169">
        <v>109</v>
      </c>
      <c r="D26" s="170"/>
    </row>
    <row r="27" spans="1:4" ht="20.100000000000001" customHeight="1">
      <c r="A27" s="126" t="s">
        <v>109</v>
      </c>
      <c r="B27" s="169"/>
      <c r="C27" s="169"/>
      <c r="D27" s="170"/>
    </row>
    <row r="28" spans="1:4" ht="20.100000000000001" customHeight="1">
      <c r="A28" s="126" t="s">
        <v>1656</v>
      </c>
      <c r="B28" s="169"/>
      <c r="C28" s="169"/>
      <c r="D28" s="170"/>
    </row>
    <row r="29" spans="1:4" ht="20.100000000000001" customHeight="1">
      <c r="A29" s="126" t="s">
        <v>110</v>
      </c>
      <c r="B29" s="169">
        <v>25</v>
      </c>
      <c r="C29" s="171"/>
      <c r="D29" s="170">
        <v>25</v>
      </c>
    </row>
    <row r="30" spans="1:4" ht="20.100000000000001" customHeight="1">
      <c r="A30" s="126" t="s">
        <v>111</v>
      </c>
      <c r="B30" s="169"/>
      <c r="C30" s="169"/>
      <c r="D30" s="170"/>
    </row>
    <row r="31" spans="1:4" ht="20.100000000000001" customHeight="1">
      <c r="A31" s="126" t="s">
        <v>112</v>
      </c>
      <c r="B31" s="169"/>
      <c r="C31" s="171"/>
      <c r="D31" s="170"/>
    </row>
    <row r="32" spans="1:4" ht="20.100000000000001" customHeight="1">
      <c r="A32" s="172" t="s">
        <v>141</v>
      </c>
      <c r="B32" s="173"/>
      <c r="C32" s="174"/>
      <c r="D32" s="175"/>
    </row>
    <row r="33" spans="1:4" ht="52.5" customHeight="1">
      <c r="A33" s="345" t="s">
        <v>323</v>
      </c>
      <c r="B33" s="346"/>
      <c r="C33" s="346"/>
      <c r="D33" s="346"/>
    </row>
  </sheetData>
  <mergeCells count="7">
    <mergeCell ref="A33:D33"/>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topLeftCell="A13" workbookViewId="0">
      <selection activeCell="E34" sqref="E34"/>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28" t="s">
        <v>260</v>
      </c>
      <c r="B1" s="328"/>
    </row>
    <row r="2" spans="1:2" s="2" customFormat="1" ht="30.75" customHeight="1">
      <c r="A2" s="330" t="s">
        <v>305</v>
      </c>
      <c r="B2" s="330"/>
    </row>
    <row r="3" spans="1:2" s="2" customFormat="1" ht="21" customHeight="1">
      <c r="A3" s="353" t="s">
        <v>46</v>
      </c>
      <c r="B3" s="353"/>
    </row>
    <row r="4" spans="1:2" ht="21.95" customHeight="1" thickBot="1">
      <c r="A4" s="6"/>
      <c r="B4" s="35" t="s">
        <v>209</v>
      </c>
    </row>
    <row r="5" spans="1:2" ht="24" customHeight="1">
      <c r="A5" s="192" t="s">
        <v>1581</v>
      </c>
      <c r="B5" s="193" t="s">
        <v>1582</v>
      </c>
    </row>
    <row r="6" spans="1:2" ht="24" customHeight="1">
      <c r="A6" s="191" t="s">
        <v>1583</v>
      </c>
      <c r="B6" s="295">
        <f>B7+B12+B38+B52+B42+B74</f>
        <v>1808</v>
      </c>
    </row>
    <row r="7" spans="1:2" ht="21.75" customHeight="1">
      <c r="A7" s="296" t="s">
        <v>1589</v>
      </c>
      <c r="B7" s="1">
        <v>747</v>
      </c>
    </row>
    <row r="8" spans="1:2" ht="21.75" customHeight="1">
      <c r="A8" s="296" t="s">
        <v>1590</v>
      </c>
      <c r="B8" s="1">
        <v>504</v>
      </c>
    </row>
    <row r="9" spans="1:2" ht="21.75" customHeight="1">
      <c r="A9" s="296" t="s">
        <v>1605</v>
      </c>
      <c r="B9" s="1">
        <v>182</v>
      </c>
    </row>
    <row r="10" spans="1:2" ht="21.75" customHeight="1">
      <c r="A10" s="296" t="s">
        <v>1264</v>
      </c>
      <c r="B10" s="1">
        <v>35</v>
      </c>
    </row>
    <row r="11" spans="1:2" ht="21.75" customHeight="1">
      <c r="A11" s="296" t="s">
        <v>1606</v>
      </c>
    </row>
    <row r="12" spans="1:2" ht="21.75" customHeight="1">
      <c r="A12" s="296" t="s">
        <v>1591</v>
      </c>
      <c r="B12" s="1">
        <v>254</v>
      </c>
    </row>
    <row r="13" spans="1:2" ht="21.75" customHeight="1">
      <c r="A13" s="296" t="s">
        <v>1607</v>
      </c>
      <c r="B13" s="1">
        <v>158</v>
      </c>
    </row>
    <row r="14" spans="1:2" ht="21.75" customHeight="1">
      <c r="A14" s="296" t="s">
        <v>1608</v>
      </c>
      <c r="B14" s="1">
        <v>1</v>
      </c>
    </row>
    <row r="15" spans="1:2" ht="21.75" customHeight="1">
      <c r="A15" s="296" t="s">
        <v>1609</v>
      </c>
      <c r="B15" s="1">
        <v>2</v>
      </c>
    </row>
    <row r="16" spans="1:2" ht="21.75" customHeight="1">
      <c r="A16" s="296" t="s">
        <v>1610</v>
      </c>
    </row>
    <row r="17" spans="1:2" ht="21.75" customHeight="1">
      <c r="A17" s="296" t="s">
        <v>1611</v>
      </c>
      <c r="B17" s="1">
        <v>62</v>
      </c>
    </row>
    <row r="18" spans="1:2" ht="21.75" customHeight="1">
      <c r="A18" s="296" t="s">
        <v>1612</v>
      </c>
      <c r="B18" s="1">
        <v>1</v>
      </c>
    </row>
    <row r="19" spans="1:2" ht="21.75" customHeight="1">
      <c r="A19" s="296" t="s">
        <v>1613</v>
      </c>
    </row>
    <row r="20" spans="1:2" ht="21.75" customHeight="1">
      <c r="A20" s="296" t="s">
        <v>1654</v>
      </c>
      <c r="B20" s="1">
        <v>15</v>
      </c>
    </row>
    <row r="21" spans="1:2" ht="21.75" customHeight="1">
      <c r="A21" s="296" t="s">
        <v>1614</v>
      </c>
      <c r="B21" s="1">
        <v>3</v>
      </c>
    </row>
    <row r="22" spans="1:2" ht="21.75" customHeight="1">
      <c r="A22" s="296" t="s">
        <v>1615</v>
      </c>
    </row>
    <row r="23" spans="1:2" ht="21.75" customHeight="1">
      <c r="A23" s="296" t="s">
        <v>1592</v>
      </c>
    </row>
    <row r="24" spans="1:2" ht="21.75" customHeight="1">
      <c r="A24" s="296" t="s">
        <v>1616</v>
      </c>
    </row>
    <row r="25" spans="1:2" ht="21.75" customHeight="1">
      <c r="A25" s="296" t="s">
        <v>1617</v>
      </c>
    </row>
    <row r="26" spans="1:2" ht="21.75" customHeight="1">
      <c r="A26" s="296" t="s">
        <v>1618</v>
      </c>
    </row>
    <row r="27" spans="1:2" ht="21.75" customHeight="1">
      <c r="A27" s="296" t="s">
        <v>1619</v>
      </c>
    </row>
    <row r="28" spans="1:2" ht="21.75" customHeight="1">
      <c r="A28" s="296" t="s">
        <v>1620</v>
      </c>
    </row>
    <row r="29" spans="1:2" ht="21.75" customHeight="1">
      <c r="A29" s="296" t="s">
        <v>1621</v>
      </c>
    </row>
    <row r="30" spans="1:2" ht="21.75" customHeight="1">
      <c r="A30" s="296" t="s">
        <v>1622</v>
      </c>
    </row>
    <row r="31" spans="1:2" ht="21.75" customHeight="1">
      <c r="A31" s="296" t="s">
        <v>1593</v>
      </c>
    </row>
    <row r="32" spans="1:2" ht="21.75" customHeight="1">
      <c r="A32" s="296" t="s">
        <v>1616</v>
      </c>
    </row>
    <row r="33" spans="1:2" ht="21.75" customHeight="1">
      <c r="A33" s="296" t="s">
        <v>1617</v>
      </c>
    </row>
    <row r="34" spans="1:2" ht="21.75" customHeight="1">
      <c r="A34" s="296" t="s">
        <v>1618</v>
      </c>
    </row>
    <row r="35" spans="1:2" ht="21.75" customHeight="1">
      <c r="A35" s="296" t="s">
        <v>1620</v>
      </c>
    </row>
    <row r="36" spans="1:2" ht="21.75" customHeight="1">
      <c r="A36" s="296" t="s">
        <v>1621</v>
      </c>
    </row>
    <row r="37" spans="1:2" ht="21.75" customHeight="1">
      <c r="A37" s="296" t="s">
        <v>1622</v>
      </c>
    </row>
    <row r="38" spans="1:2" ht="21.75" customHeight="1">
      <c r="A38" s="296" t="s">
        <v>1594</v>
      </c>
      <c r="B38" s="1">
        <v>769</v>
      </c>
    </row>
    <row r="39" spans="1:2" ht="21.75" customHeight="1">
      <c r="A39" s="296" t="s">
        <v>1623</v>
      </c>
      <c r="B39" s="1">
        <v>594</v>
      </c>
    </row>
    <row r="40" spans="1:2" ht="21.75" customHeight="1">
      <c r="A40" s="296" t="s">
        <v>1624</v>
      </c>
      <c r="B40" s="1">
        <v>175</v>
      </c>
    </row>
    <row r="41" spans="1:2" ht="21.75" customHeight="1">
      <c r="A41" s="296" t="s">
        <v>1625</v>
      </c>
    </row>
    <row r="42" spans="1:2" ht="21.75" customHeight="1">
      <c r="A42" s="296" t="s">
        <v>1595</v>
      </c>
      <c r="B42" s="1">
        <v>8</v>
      </c>
    </row>
    <row r="43" spans="1:2" ht="21.75" customHeight="1">
      <c r="A43" s="296" t="s">
        <v>1626</v>
      </c>
      <c r="B43" s="1">
        <v>8</v>
      </c>
    </row>
    <row r="44" spans="1:2" ht="21.75" customHeight="1">
      <c r="A44" s="296" t="s">
        <v>1627</v>
      </c>
    </row>
    <row r="45" spans="1:2" ht="21.75" customHeight="1">
      <c r="A45" s="296" t="s">
        <v>1596</v>
      </c>
    </row>
    <row r="46" spans="1:2" ht="21.75" customHeight="1">
      <c r="A46" s="296" t="s">
        <v>1628</v>
      </c>
    </row>
    <row r="47" spans="1:2" ht="21.75" customHeight="1">
      <c r="A47" s="296" t="s">
        <v>1629</v>
      </c>
    </row>
    <row r="48" spans="1:2" ht="21.75" customHeight="1">
      <c r="A48" s="296" t="s">
        <v>1630</v>
      </c>
    </row>
    <row r="49" spans="1:2" ht="21.75" customHeight="1">
      <c r="A49" s="296" t="s">
        <v>1597</v>
      </c>
    </row>
    <row r="50" spans="1:2" ht="21.75" customHeight="1">
      <c r="A50" s="296" t="s">
        <v>1631</v>
      </c>
    </row>
    <row r="51" spans="1:2" ht="21.75" customHeight="1">
      <c r="A51" s="296" t="s">
        <v>1632</v>
      </c>
    </row>
    <row r="52" spans="1:2" ht="21.75" customHeight="1">
      <c r="A52" s="296" t="s">
        <v>1598</v>
      </c>
      <c r="B52" s="1">
        <v>30</v>
      </c>
    </row>
    <row r="53" spans="1:2" ht="21.75" customHeight="1">
      <c r="A53" s="296" t="s">
        <v>1633</v>
      </c>
      <c r="B53" s="1">
        <v>11</v>
      </c>
    </row>
    <row r="54" spans="1:2" ht="21.75" customHeight="1">
      <c r="A54" s="296" t="s">
        <v>1634</v>
      </c>
    </row>
    <row r="55" spans="1:2" ht="21.75" customHeight="1">
      <c r="A55" s="296" t="s">
        <v>1635</v>
      </c>
    </row>
    <row r="56" spans="1:2" ht="21.75" customHeight="1">
      <c r="A56" s="296" t="s">
        <v>1636</v>
      </c>
    </row>
    <row r="57" spans="1:2" ht="21.75" customHeight="1">
      <c r="A57" s="296" t="s">
        <v>1637</v>
      </c>
      <c r="B57" s="1">
        <v>19</v>
      </c>
    </row>
    <row r="58" spans="1:2" ht="21.75" customHeight="1">
      <c r="A58" s="296" t="s">
        <v>1599</v>
      </c>
    </row>
    <row r="59" spans="1:2" ht="21.75" customHeight="1">
      <c r="A59" s="296" t="s">
        <v>1638</v>
      </c>
    </row>
    <row r="60" spans="1:2" ht="21.75" customHeight="1">
      <c r="A60" s="296" t="s">
        <v>1639</v>
      </c>
    </row>
    <row r="61" spans="1:2" ht="21.75" customHeight="1">
      <c r="A61" s="296" t="s">
        <v>1600</v>
      </c>
    </row>
    <row r="62" spans="1:2" ht="21.75" customHeight="1">
      <c r="A62" s="296" t="s">
        <v>1640</v>
      </c>
    </row>
    <row r="63" spans="1:2" ht="21.75" customHeight="1">
      <c r="A63" s="296" t="s">
        <v>1641</v>
      </c>
    </row>
    <row r="64" spans="1:2" ht="21.75" customHeight="1">
      <c r="A64" s="296" t="s">
        <v>1642</v>
      </c>
    </row>
    <row r="65" spans="1:1" ht="21.75" customHeight="1">
      <c r="A65" s="296" t="s">
        <v>1643</v>
      </c>
    </row>
    <row r="66" spans="1:1" ht="21.75" customHeight="1">
      <c r="A66" s="296" t="s">
        <v>1601</v>
      </c>
    </row>
    <row r="67" spans="1:1" ht="21.75" customHeight="1">
      <c r="A67" s="296" t="s">
        <v>1644</v>
      </c>
    </row>
    <row r="68" spans="1:1" ht="21.75" customHeight="1">
      <c r="A68" s="296" t="s">
        <v>1645</v>
      </c>
    </row>
    <row r="69" spans="1:1" ht="21.75" customHeight="1">
      <c r="A69" s="296" t="s">
        <v>1602</v>
      </c>
    </row>
    <row r="70" spans="1:1" ht="21.75" customHeight="1">
      <c r="A70" s="296" t="s">
        <v>1646</v>
      </c>
    </row>
    <row r="71" spans="1:1" ht="21.75" customHeight="1">
      <c r="A71" s="296" t="s">
        <v>1647</v>
      </c>
    </row>
    <row r="72" spans="1:1" ht="21.75" customHeight="1">
      <c r="A72" s="296" t="s">
        <v>1648</v>
      </c>
    </row>
    <row r="73" spans="1:1" ht="21.75" customHeight="1">
      <c r="A73" s="296" t="s">
        <v>1649</v>
      </c>
    </row>
    <row r="74" spans="1:1" ht="21.75" customHeight="1">
      <c r="A74" s="296" t="s">
        <v>1603</v>
      </c>
    </row>
    <row r="75" spans="1:1" ht="21.75" customHeight="1">
      <c r="A75" s="296" t="s">
        <v>1650</v>
      </c>
    </row>
    <row r="76" spans="1:1" ht="21.75" customHeight="1">
      <c r="A76" s="296" t="s">
        <v>1651</v>
      </c>
    </row>
    <row r="77" spans="1:1" ht="21.75" customHeight="1">
      <c r="A77" s="296" t="s">
        <v>1604</v>
      </c>
    </row>
    <row r="78" spans="1:1" ht="21.75" customHeight="1">
      <c r="A78" s="296" t="s">
        <v>1652</v>
      </c>
    </row>
    <row r="79" spans="1:1" ht="21.75" customHeight="1">
      <c r="A79" s="296" t="s">
        <v>467</v>
      </c>
    </row>
    <row r="80" spans="1:1" ht="21.75" customHeight="1">
      <c r="A80" s="296" t="s">
        <v>1653</v>
      </c>
    </row>
    <row r="81" spans="1:1" ht="21.75" customHeight="1">
      <c r="A81" s="297" t="s">
        <v>495</v>
      </c>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4" workbookViewId="0">
      <selection activeCell="B18" sqref="B18"/>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28" t="s">
        <v>261</v>
      </c>
      <c r="B1" s="328"/>
      <c r="C1" s="328"/>
      <c r="D1" s="328"/>
    </row>
    <row r="2" spans="1:5" ht="29.25" customHeight="1">
      <c r="A2" s="330" t="s">
        <v>306</v>
      </c>
      <c r="B2" s="330"/>
      <c r="C2" s="330"/>
      <c r="D2" s="330"/>
    </row>
    <row r="3" spans="1:5" ht="20.100000000000001" customHeight="1" thickBot="1">
      <c r="A3" s="355"/>
      <c r="B3" s="355"/>
      <c r="C3" s="355"/>
      <c r="D3" s="12" t="s">
        <v>32</v>
      </c>
    </row>
    <row r="4" spans="1:5" ht="24" customHeight="1">
      <c r="A4" s="205" t="s">
        <v>40</v>
      </c>
      <c r="B4" s="206" t="s">
        <v>35</v>
      </c>
      <c r="C4" s="207" t="s">
        <v>36</v>
      </c>
      <c r="D4" s="208" t="s">
        <v>45</v>
      </c>
    </row>
    <row r="5" spans="1:5" ht="24" customHeight="1">
      <c r="A5" s="194" t="s">
        <v>37</v>
      </c>
      <c r="B5" s="232">
        <f>B6+B18</f>
        <v>104</v>
      </c>
      <c r="C5" s="195" t="s">
        <v>37</v>
      </c>
      <c r="D5" s="239">
        <v>104</v>
      </c>
      <c r="E5" s="8"/>
    </row>
    <row r="6" spans="1:5" ht="24" customHeight="1">
      <c r="A6" s="196" t="s">
        <v>38</v>
      </c>
      <c r="B6" s="232"/>
      <c r="C6" s="197" t="s">
        <v>39</v>
      </c>
      <c r="D6" s="239"/>
      <c r="E6" s="8"/>
    </row>
    <row r="7" spans="1:5" ht="20.100000000000001" customHeight="1">
      <c r="A7" s="198" t="s">
        <v>143</v>
      </c>
      <c r="B7" s="229"/>
      <c r="C7" s="114" t="s">
        <v>213</v>
      </c>
      <c r="D7" s="236"/>
    </row>
    <row r="8" spans="1:5" ht="20.100000000000001" customHeight="1">
      <c r="A8" s="198" t="s">
        <v>144</v>
      </c>
      <c r="B8" s="229"/>
      <c r="C8" s="114" t="s">
        <v>63</v>
      </c>
      <c r="D8" s="236"/>
    </row>
    <row r="9" spans="1:5" ht="20.100000000000001" customHeight="1">
      <c r="A9" s="198" t="s">
        <v>145</v>
      </c>
      <c r="B9" s="229"/>
      <c r="C9" s="114" t="s">
        <v>64</v>
      </c>
      <c r="D9" s="236"/>
    </row>
    <row r="10" spans="1:5" ht="20.100000000000001" customHeight="1">
      <c r="A10" s="198" t="s">
        <v>146</v>
      </c>
      <c r="B10" s="229"/>
      <c r="C10" s="114" t="s">
        <v>65</v>
      </c>
      <c r="D10" s="236">
        <v>104</v>
      </c>
    </row>
    <row r="11" spans="1:5" ht="20.100000000000001" customHeight="1">
      <c r="A11" s="198" t="s">
        <v>147</v>
      </c>
      <c r="B11" s="229"/>
      <c r="C11" s="114" t="s">
        <v>66</v>
      </c>
      <c r="D11" s="236"/>
    </row>
    <row r="12" spans="1:5" ht="20.100000000000001" customHeight="1">
      <c r="A12" s="198" t="s">
        <v>148</v>
      </c>
      <c r="B12" s="229"/>
      <c r="C12" s="114" t="s">
        <v>1584</v>
      </c>
      <c r="D12" s="236"/>
    </row>
    <row r="13" spans="1:5" ht="20.100000000000001" customHeight="1">
      <c r="A13" s="198" t="s">
        <v>149</v>
      </c>
      <c r="B13" s="229"/>
      <c r="C13" s="114" t="s">
        <v>1585</v>
      </c>
      <c r="D13" s="236"/>
    </row>
    <row r="14" spans="1:5" ht="20.100000000000001" customHeight="1">
      <c r="A14" s="198" t="s">
        <v>150</v>
      </c>
      <c r="B14" s="229"/>
      <c r="C14" s="114" t="s">
        <v>1586</v>
      </c>
      <c r="D14" s="236"/>
    </row>
    <row r="15" spans="1:5" ht="20.100000000000001" customHeight="1">
      <c r="A15" s="198" t="s">
        <v>151</v>
      </c>
      <c r="B15" s="229"/>
      <c r="C15" s="114"/>
      <c r="D15" s="236"/>
    </row>
    <row r="16" spans="1:5" ht="20.100000000000001" customHeight="1">
      <c r="A16" s="199" t="s">
        <v>152</v>
      </c>
      <c r="B16" s="229"/>
      <c r="C16" s="114"/>
      <c r="D16" s="236"/>
    </row>
    <row r="17" spans="1:4" ht="20.100000000000001" customHeight="1">
      <c r="A17" s="198" t="s">
        <v>206</v>
      </c>
      <c r="B17" s="229"/>
      <c r="C17" s="200"/>
      <c r="D17" s="262"/>
    </row>
    <row r="18" spans="1:4" ht="20.100000000000001" customHeight="1">
      <c r="A18" s="196" t="s">
        <v>30</v>
      </c>
      <c r="B18" s="232">
        <f>B19+B20+B21+B24</f>
        <v>104</v>
      </c>
      <c r="C18" s="201" t="s">
        <v>31</v>
      </c>
      <c r="D18" s="239">
        <f>SUM(D19:D23)</f>
        <v>0</v>
      </c>
    </row>
    <row r="19" spans="1:4" ht="20.100000000000001" customHeight="1">
      <c r="A19" s="198" t="s">
        <v>1588</v>
      </c>
      <c r="B19" s="259"/>
      <c r="C19" s="114" t="s">
        <v>283</v>
      </c>
      <c r="D19" s="263"/>
    </row>
    <row r="20" spans="1:4" ht="20.100000000000001" customHeight="1">
      <c r="A20" s="198" t="s">
        <v>1363</v>
      </c>
      <c r="B20" s="259"/>
      <c r="C20" s="114" t="s">
        <v>67</v>
      </c>
      <c r="D20" s="263"/>
    </row>
    <row r="21" spans="1:4" ht="20.100000000000001" customHeight="1">
      <c r="A21" s="98" t="s">
        <v>281</v>
      </c>
      <c r="B21" s="259"/>
      <c r="C21" s="203" t="s">
        <v>190</v>
      </c>
      <c r="D21" s="263"/>
    </row>
    <row r="22" spans="1:4" ht="20.100000000000001" customHeight="1">
      <c r="A22" s="202" t="s">
        <v>208</v>
      </c>
      <c r="B22" s="259"/>
      <c r="C22" s="204"/>
      <c r="D22" s="263"/>
    </row>
    <row r="23" spans="1:4" ht="20.100000000000001" customHeight="1">
      <c r="A23" s="157" t="s">
        <v>199</v>
      </c>
      <c r="B23" s="260"/>
      <c r="C23" s="204"/>
      <c r="D23" s="263"/>
    </row>
    <row r="24" spans="1:4" ht="20.100000000000001" customHeight="1">
      <c r="A24" s="163" t="s">
        <v>282</v>
      </c>
      <c r="B24" s="261">
        <v>104</v>
      </c>
      <c r="C24" s="164"/>
      <c r="D24" s="264"/>
    </row>
    <row r="25" spans="1:4" ht="35.1" customHeight="1">
      <c r="A25" s="354" t="s">
        <v>234</v>
      </c>
      <c r="B25" s="354"/>
      <c r="C25" s="354"/>
      <c r="D25" s="354"/>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filterMode="1">
    <tabColor rgb="FFFFFF00"/>
  </sheetPr>
  <dimension ref="A1:E274"/>
  <sheetViews>
    <sheetView workbookViewId="0">
      <selection activeCell="G276" sqref="G276"/>
    </sheetView>
  </sheetViews>
  <sheetFormatPr defaultColWidth="9" defaultRowHeight="20.100000000000001" customHeight="1"/>
  <cols>
    <col min="1" max="1" width="9" style="10"/>
    <col min="2" max="2" width="70.75" style="26" customWidth="1"/>
    <col min="3" max="3" width="30.375" style="13" customWidth="1"/>
    <col min="4" max="16384" width="9" style="10"/>
  </cols>
  <sheetData>
    <row r="1" spans="1:5" ht="20.100000000000001" customHeight="1">
      <c r="B1" s="328" t="s">
        <v>262</v>
      </c>
      <c r="C1" s="328"/>
    </row>
    <row r="2" spans="1:5" ht="35.25" customHeight="1">
      <c r="B2" s="330" t="s">
        <v>307</v>
      </c>
      <c r="C2" s="330"/>
      <c r="E2" s="29"/>
    </row>
    <row r="3" spans="1:5" ht="20.100000000000001" customHeight="1" thickBot="1">
      <c r="B3" s="209"/>
      <c r="C3" s="12" t="s">
        <v>32</v>
      </c>
    </row>
    <row r="4" spans="1:5" ht="24" customHeight="1">
      <c r="B4" s="298" t="s">
        <v>36</v>
      </c>
      <c r="C4" s="299" t="s">
        <v>153</v>
      </c>
    </row>
    <row r="5" spans="1:5" ht="21.75" customHeight="1">
      <c r="A5" s="270"/>
      <c r="B5" s="276" t="s">
        <v>1365</v>
      </c>
      <c r="C5" s="278">
        <f>C6+C14+C30+C42+C53+C108+C132+C184+C189+C192+C218+C236+C254</f>
        <v>104</v>
      </c>
    </row>
    <row r="6" spans="1:5" ht="20.100000000000001" hidden="1" customHeight="1">
      <c r="A6" s="270">
        <v>206</v>
      </c>
      <c r="B6" s="276" t="s">
        <v>619</v>
      </c>
      <c r="C6" s="278">
        <f>C7</f>
        <v>0</v>
      </c>
    </row>
    <row r="7" spans="1:5" ht="20.100000000000001" hidden="1" customHeight="1">
      <c r="A7" s="270">
        <v>20610</v>
      </c>
      <c r="B7" s="276" t="s">
        <v>1366</v>
      </c>
      <c r="C7" s="278">
        <f>SUM(C8:C13)</f>
        <v>0</v>
      </c>
    </row>
    <row r="8" spans="1:5" ht="20.100000000000001" hidden="1" customHeight="1">
      <c r="A8" s="270">
        <v>2061001</v>
      </c>
      <c r="B8" s="280" t="s">
        <v>1367</v>
      </c>
      <c r="C8" s="281"/>
    </row>
    <row r="9" spans="1:5" ht="20.100000000000001" hidden="1" customHeight="1">
      <c r="A9" s="270">
        <v>2061002</v>
      </c>
      <c r="B9" s="280" t="s">
        <v>1368</v>
      </c>
      <c r="C9" s="281"/>
    </row>
    <row r="10" spans="1:5" ht="20.100000000000001" hidden="1" customHeight="1">
      <c r="A10" s="270">
        <v>2061003</v>
      </c>
      <c r="B10" s="280" t="s">
        <v>1369</v>
      </c>
      <c r="C10" s="281"/>
    </row>
    <row r="11" spans="1:5" ht="20.100000000000001" hidden="1" customHeight="1">
      <c r="A11" s="270">
        <v>2061004</v>
      </c>
      <c r="B11" s="280" t="s">
        <v>1370</v>
      </c>
      <c r="C11" s="281"/>
    </row>
    <row r="12" spans="1:5" ht="20.100000000000001" hidden="1" customHeight="1">
      <c r="A12" s="270">
        <v>2061005</v>
      </c>
      <c r="B12" s="280" t="s">
        <v>1371</v>
      </c>
      <c r="C12" s="281"/>
    </row>
    <row r="13" spans="1:5" ht="20.100000000000001" hidden="1" customHeight="1">
      <c r="A13" s="270">
        <v>2061099</v>
      </c>
      <c r="B13" s="280" t="s">
        <v>1372</v>
      </c>
      <c r="C13" s="281"/>
    </row>
    <row r="14" spans="1:5" ht="20.100000000000001" hidden="1" customHeight="1">
      <c r="A14" s="270">
        <v>207</v>
      </c>
      <c r="B14" s="276" t="s">
        <v>668</v>
      </c>
      <c r="C14" s="278">
        <f>C15+C21+C27</f>
        <v>0</v>
      </c>
    </row>
    <row r="15" spans="1:5" ht="20.100000000000001" hidden="1" customHeight="1">
      <c r="A15" s="270">
        <v>20707</v>
      </c>
      <c r="B15" s="276" t="s">
        <v>1373</v>
      </c>
      <c r="C15" s="278">
        <f>SUM(C16:C20)</f>
        <v>0</v>
      </c>
    </row>
    <row r="16" spans="1:5" ht="20.100000000000001" hidden="1" customHeight="1">
      <c r="A16" s="270">
        <v>2070701</v>
      </c>
      <c r="B16" s="280" t="s">
        <v>1374</v>
      </c>
      <c r="C16" s="281"/>
    </row>
    <row r="17" spans="1:3" ht="20.100000000000001" hidden="1" customHeight="1">
      <c r="A17" s="270">
        <v>2070702</v>
      </c>
      <c r="B17" s="280" t="s">
        <v>1375</v>
      </c>
      <c r="C17" s="281"/>
    </row>
    <row r="18" spans="1:3" ht="20.100000000000001" hidden="1" customHeight="1">
      <c r="A18" s="270">
        <v>2070703</v>
      </c>
      <c r="B18" s="280" t="s">
        <v>1376</v>
      </c>
      <c r="C18" s="281"/>
    </row>
    <row r="19" spans="1:3" ht="20.100000000000001" hidden="1" customHeight="1">
      <c r="A19" s="270">
        <v>2070704</v>
      </c>
      <c r="B19" s="280" t="s">
        <v>1377</v>
      </c>
      <c r="C19" s="281"/>
    </row>
    <row r="20" spans="1:3" ht="20.100000000000001" hidden="1" customHeight="1">
      <c r="A20" s="270">
        <v>2070799</v>
      </c>
      <c r="B20" s="280" t="s">
        <v>1378</v>
      </c>
      <c r="C20" s="281"/>
    </row>
    <row r="21" spans="1:3" ht="20.100000000000001" hidden="1" customHeight="1">
      <c r="A21" s="270">
        <v>20709</v>
      </c>
      <c r="B21" s="276" t="s">
        <v>1379</v>
      </c>
      <c r="C21" s="278">
        <f>SUM(C22:C26)</f>
        <v>0</v>
      </c>
    </row>
    <row r="22" spans="1:3" ht="20.100000000000001" hidden="1" customHeight="1">
      <c r="A22" s="270">
        <v>2070901</v>
      </c>
      <c r="B22" s="280" t="s">
        <v>1380</v>
      </c>
      <c r="C22" s="281"/>
    </row>
    <row r="23" spans="1:3" ht="20.100000000000001" hidden="1" customHeight="1">
      <c r="A23" s="270">
        <v>2070902</v>
      </c>
      <c r="B23" s="280" t="s">
        <v>1381</v>
      </c>
      <c r="C23" s="281"/>
    </row>
    <row r="24" spans="1:3" ht="20.100000000000001" hidden="1" customHeight="1">
      <c r="A24" s="270">
        <v>2070903</v>
      </c>
      <c r="B24" s="280" t="s">
        <v>1382</v>
      </c>
      <c r="C24" s="281"/>
    </row>
    <row r="25" spans="1:3" ht="20.100000000000001" hidden="1" customHeight="1">
      <c r="A25" s="270">
        <v>2070904</v>
      </c>
      <c r="B25" s="280" t="s">
        <v>1383</v>
      </c>
      <c r="C25" s="281"/>
    </row>
    <row r="26" spans="1:3" ht="20.100000000000001" hidden="1" customHeight="1">
      <c r="A26" s="270">
        <v>2070999</v>
      </c>
      <c r="B26" s="280" t="s">
        <v>1384</v>
      </c>
      <c r="C26" s="281"/>
    </row>
    <row r="27" spans="1:3" ht="20.100000000000001" hidden="1" customHeight="1">
      <c r="A27" s="270">
        <v>20710</v>
      </c>
      <c r="B27" s="276" t="s">
        <v>1385</v>
      </c>
      <c r="C27" s="278">
        <f>SUM(C28:C29)</f>
        <v>0</v>
      </c>
    </row>
    <row r="28" spans="1:3" ht="20.100000000000001" hidden="1" customHeight="1">
      <c r="A28" s="270">
        <v>2071001</v>
      </c>
      <c r="B28" s="280" t="s">
        <v>1386</v>
      </c>
      <c r="C28" s="281"/>
    </row>
    <row r="29" spans="1:3" ht="20.100000000000001" hidden="1" customHeight="1">
      <c r="A29" s="270">
        <v>2071099</v>
      </c>
      <c r="B29" s="280" t="s">
        <v>1387</v>
      </c>
      <c r="C29" s="281"/>
    </row>
    <row r="30" spans="1:3" ht="20.100000000000001" hidden="1" customHeight="1">
      <c r="A30" s="270">
        <v>208</v>
      </c>
      <c r="B30" s="276" t="s">
        <v>272</v>
      </c>
      <c r="C30" s="278">
        <f>C31+C35+C39</f>
        <v>0</v>
      </c>
    </row>
    <row r="31" spans="1:3" ht="20.100000000000001" hidden="1" customHeight="1">
      <c r="A31" s="270">
        <v>20822</v>
      </c>
      <c r="B31" s="276" t="s">
        <v>277</v>
      </c>
      <c r="C31" s="278">
        <f>SUM(C32:C34)</f>
        <v>0</v>
      </c>
    </row>
    <row r="32" spans="1:3" ht="20.100000000000001" hidden="1" customHeight="1">
      <c r="A32" s="270">
        <v>2082201</v>
      </c>
      <c r="B32" s="280" t="s">
        <v>278</v>
      </c>
      <c r="C32" s="281"/>
    </row>
    <row r="33" spans="1:3" ht="20.100000000000001" hidden="1" customHeight="1">
      <c r="A33" s="270">
        <v>2082202</v>
      </c>
      <c r="B33" s="280" t="s">
        <v>279</v>
      </c>
      <c r="C33" s="281"/>
    </row>
    <row r="34" spans="1:3" ht="20.100000000000001" hidden="1" customHeight="1">
      <c r="A34" s="270">
        <v>2082299</v>
      </c>
      <c r="B34" s="280" t="s">
        <v>1388</v>
      </c>
      <c r="C34" s="281"/>
    </row>
    <row r="35" spans="1:3" ht="20.100000000000001" hidden="1" customHeight="1">
      <c r="A35" s="270">
        <v>20823</v>
      </c>
      <c r="B35" s="276" t="s">
        <v>280</v>
      </c>
      <c r="C35" s="278">
        <f>SUM(C36:C38)</f>
        <v>0</v>
      </c>
    </row>
    <row r="36" spans="1:3" ht="20.100000000000001" hidden="1" customHeight="1">
      <c r="A36" s="270">
        <v>2082301</v>
      </c>
      <c r="B36" s="280" t="s">
        <v>278</v>
      </c>
      <c r="C36" s="281"/>
    </row>
    <row r="37" spans="1:3" ht="20.100000000000001" hidden="1" customHeight="1">
      <c r="A37" s="270">
        <v>2082302</v>
      </c>
      <c r="B37" s="280" t="s">
        <v>279</v>
      </c>
      <c r="C37" s="281"/>
    </row>
    <row r="38" spans="1:3" ht="20.100000000000001" hidden="1" customHeight="1">
      <c r="A38" s="270">
        <v>2082399</v>
      </c>
      <c r="B38" s="280" t="s">
        <v>1389</v>
      </c>
      <c r="C38" s="281"/>
    </row>
    <row r="39" spans="1:3" ht="20.100000000000001" hidden="1" customHeight="1">
      <c r="A39" s="270">
        <v>20829</v>
      </c>
      <c r="B39" s="276" t="s">
        <v>1390</v>
      </c>
      <c r="C39" s="278">
        <f>SUM(C40:C41)</f>
        <v>0</v>
      </c>
    </row>
    <row r="40" spans="1:3" ht="20.100000000000001" hidden="1" customHeight="1">
      <c r="A40" s="270">
        <v>2082901</v>
      </c>
      <c r="B40" s="280" t="s">
        <v>279</v>
      </c>
      <c r="C40" s="281"/>
    </row>
    <row r="41" spans="1:3" ht="20.100000000000001" hidden="1" customHeight="1">
      <c r="A41" s="270">
        <v>2082999</v>
      </c>
      <c r="B41" s="280" t="s">
        <v>1391</v>
      </c>
      <c r="C41" s="281"/>
    </row>
    <row r="42" spans="1:3" ht="20.100000000000001" hidden="1" customHeight="1">
      <c r="A42" s="270">
        <v>211</v>
      </c>
      <c r="B42" s="276" t="s">
        <v>881</v>
      </c>
      <c r="C42" s="278">
        <f>C43+C48</f>
        <v>0</v>
      </c>
    </row>
    <row r="43" spans="1:3" ht="20.100000000000001" hidden="1" customHeight="1">
      <c r="A43" s="270">
        <v>21160</v>
      </c>
      <c r="B43" s="276" t="s">
        <v>1392</v>
      </c>
      <c r="C43" s="278">
        <f>SUM(C44:C47)</f>
        <v>0</v>
      </c>
    </row>
    <row r="44" spans="1:3" ht="20.100000000000001" hidden="1" customHeight="1">
      <c r="A44" s="270">
        <v>2116001</v>
      </c>
      <c r="B44" s="280" t="s">
        <v>1393</v>
      </c>
      <c r="C44" s="281"/>
    </row>
    <row r="45" spans="1:3" ht="20.100000000000001" hidden="1" customHeight="1">
      <c r="A45" s="270">
        <v>2116002</v>
      </c>
      <c r="B45" s="280" t="s">
        <v>1394</v>
      </c>
      <c r="C45" s="281"/>
    </row>
    <row r="46" spans="1:3" ht="20.100000000000001" hidden="1" customHeight="1">
      <c r="A46" s="270">
        <v>2116003</v>
      </c>
      <c r="B46" s="280" t="s">
        <v>1395</v>
      </c>
      <c r="C46" s="281"/>
    </row>
    <row r="47" spans="1:3" ht="20.100000000000001" hidden="1" customHeight="1">
      <c r="A47" s="270">
        <v>2116099</v>
      </c>
      <c r="B47" s="280" t="s">
        <v>1396</v>
      </c>
      <c r="C47" s="281"/>
    </row>
    <row r="48" spans="1:3" ht="20.100000000000001" hidden="1" customHeight="1">
      <c r="A48" s="270">
        <v>21161</v>
      </c>
      <c r="B48" s="276" t="s">
        <v>1397</v>
      </c>
      <c r="C48" s="278">
        <f>SUM(C49:C52)</f>
        <v>0</v>
      </c>
    </row>
    <row r="49" spans="1:3" ht="20.100000000000001" hidden="1" customHeight="1">
      <c r="A49" s="270">
        <v>2116101</v>
      </c>
      <c r="B49" s="280" t="s">
        <v>1398</v>
      </c>
      <c r="C49" s="281"/>
    </row>
    <row r="50" spans="1:3" ht="20.100000000000001" hidden="1" customHeight="1">
      <c r="A50" s="270">
        <v>2116102</v>
      </c>
      <c r="B50" s="280" t="s">
        <v>1399</v>
      </c>
      <c r="C50" s="281"/>
    </row>
    <row r="51" spans="1:3" ht="20.100000000000001" hidden="1" customHeight="1">
      <c r="A51" s="270">
        <v>2116103</v>
      </c>
      <c r="B51" s="280" t="s">
        <v>1400</v>
      </c>
      <c r="C51" s="281"/>
    </row>
    <row r="52" spans="1:3" ht="20.100000000000001" hidden="1" customHeight="1">
      <c r="A52" s="270">
        <v>2116104</v>
      </c>
      <c r="B52" s="280" t="s">
        <v>1401</v>
      </c>
      <c r="C52" s="281"/>
    </row>
    <row r="53" spans="1:3" ht="20.100000000000001" hidden="1" customHeight="1">
      <c r="A53" s="270">
        <v>212</v>
      </c>
      <c r="B53" s="276" t="s">
        <v>952</v>
      </c>
      <c r="C53" s="278">
        <f>C54+C67+C71+C72+C78+C82+C86+C90+C96+C99</f>
        <v>0</v>
      </c>
    </row>
    <row r="54" spans="1:3" ht="20.100000000000001" hidden="1" customHeight="1">
      <c r="A54" s="270">
        <v>21208</v>
      </c>
      <c r="B54" s="276" t="s">
        <v>1402</v>
      </c>
      <c r="C54" s="278">
        <f>SUM(C55:C66)</f>
        <v>0</v>
      </c>
    </row>
    <row r="55" spans="1:3" ht="35.1" hidden="1" customHeight="1">
      <c r="A55" s="270">
        <v>2120801</v>
      </c>
      <c r="B55" s="280" t="s">
        <v>1403</v>
      </c>
      <c r="C55" s="281"/>
    </row>
    <row r="56" spans="1:3" ht="20.100000000000001" hidden="1" customHeight="1">
      <c r="A56" s="270">
        <v>2120802</v>
      </c>
      <c r="B56" s="280" t="s">
        <v>1404</v>
      </c>
      <c r="C56" s="281"/>
    </row>
    <row r="57" spans="1:3" ht="20.100000000000001" hidden="1" customHeight="1">
      <c r="A57" s="270">
        <v>2120803</v>
      </c>
      <c r="B57" s="280" t="s">
        <v>1405</v>
      </c>
      <c r="C57" s="281"/>
    </row>
    <row r="58" spans="1:3" ht="20.100000000000001" hidden="1" customHeight="1">
      <c r="A58" s="270">
        <v>2120804</v>
      </c>
      <c r="B58" s="280" t="s">
        <v>1406</v>
      </c>
      <c r="C58" s="281"/>
    </row>
    <row r="59" spans="1:3" ht="20.100000000000001" hidden="1" customHeight="1">
      <c r="A59" s="270">
        <v>2120805</v>
      </c>
      <c r="B59" s="280" t="s">
        <v>1407</v>
      </c>
      <c r="C59" s="281"/>
    </row>
    <row r="60" spans="1:3" ht="20.100000000000001" hidden="1" customHeight="1">
      <c r="A60" s="270">
        <v>2120806</v>
      </c>
      <c r="B60" s="280" t="s">
        <v>1408</v>
      </c>
      <c r="C60" s="281"/>
    </row>
    <row r="61" spans="1:3" ht="20.100000000000001" hidden="1" customHeight="1">
      <c r="A61" s="270">
        <v>2120807</v>
      </c>
      <c r="B61" s="280" t="s">
        <v>1409</v>
      </c>
      <c r="C61" s="281"/>
    </row>
    <row r="62" spans="1:3" ht="20.100000000000001" hidden="1" customHeight="1">
      <c r="A62" s="270">
        <v>2120809</v>
      </c>
      <c r="B62" s="280" t="s">
        <v>1410</v>
      </c>
      <c r="C62" s="281"/>
    </row>
    <row r="63" spans="1:3" ht="20.100000000000001" hidden="1" customHeight="1">
      <c r="A63" s="270">
        <v>2120810</v>
      </c>
      <c r="B63" s="280" t="s">
        <v>1411</v>
      </c>
      <c r="C63" s="281"/>
    </row>
    <row r="64" spans="1:3" ht="20.100000000000001" hidden="1" customHeight="1">
      <c r="A64" s="270">
        <v>2120811</v>
      </c>
      <c r="B64" s="280" t="s">
        <v>1412</v>
      </c>
      <c r="C64" s="281"/>
    </row>
    <row r="65" spans="1:3" ht="20.100000000000001" hidden="1" customHeight="1">
      <c r="A65" s="270">
        <v>2120813</v>
      </c>
      <c r="B65" s="280" t="s">
        <v>1259</v>
      </c>
      <c r="C65" s="281"/>
    </row>
    <row r="66" spans="1:3" ht="20.100000000000001" hidden="1" customHeight="1">
      <c r="A66" s="270">
        <v>2120899</v>
      </c>
      <c r="B66" s="280" t="s">
        <v>1413</v>
      </c>
      <c r="C66" s="281"/>
    </row>
    <row r="67" spans="1:3" ht="20.100000000000001" hidden="1" customHeight="1">
      <c r="A67" s="270">
        <v>21210</v>
      </c>
      <c r="B67" s="276" t="s">
        <v>1414</v>
      </c>
      <c r="C67" s="278">
        <f>SUM(C68:C70)</f>
        <v>0</v>
      </c>
    </row>
    <row r="68" spans="1:3" ht="20.100000000000001" hidden="1" customHeight="1">
      <c r="A68" s="270">
        <v>2121001</v>
      </c>
      <c r="B68" s="280" t="s">
        <v>1403</v>
      </c>
      <c r="C68" s="281"/>
    </row>
    <row r="69" spans="1:3" ht="20.100000000000001" hidden="1" customHeight="1">
      <c r="A69" s="270">
        <v>2121002</v>
      </c>
      <c r="B69" s="280" t="s">
        <v>1404</v>
      </c>
      <c r="C69" s="281"/>
    </row>
    <row r="70" spans="1:3" ht="20.100000000000001" hidden="1" customHeight="1">
      <c r="A70" s="270">
        <v>2121099</v>
      </c>
      <c r="B70" s="280" t="s">
        <v>1415</v>
      </c>
      <c r="C70" s="281"/>
    </row>
    <row r="71" spans="1:3" ht="20.100000000000001" hidden="1" customHeight="1">
      <c r="A71" s="270">
        <v>21211</v>
      </c>
      <c r="B71" s="276" t="s">
        <v>214</v>
      </c>
      <c r="C71" s="281"/>
    </row>
    <row r="72" spans="1:3" ht="20.100000000000001" hidden="1" customHeight="1">
      <c r="A72" s="270">
        <v>21213</v>
      </c>
      <c r="B72" s="276" t="s">
        <v>1416</v>
      </c>
      <c r="C72" s="278">
        <f>SUM(C73:C77)</f>
        <v>0</v>
      </c>
    </row>
    <row r="73" spans="1:3" ht="20.100000000000001" hidden="1" customHeight="1">
      <c r="A73" s="270">
        <v>2121301</v>
      </c>
      <c r="B73" s="280" t="s">
        <v>1417</v>
      </c>
      <c r="C73" s="281"/>
    </row>
    <row r="74" spans="1:3" ht="20.100000000000001" hidden="1" customHeight="1">
      <c r="A74" s="270">
        <v>2121302</v>
      </c>
      <c r="B74" s="280" t="s">
        <v>1418</v>
      </c>
      <c r="C74" s="281"/>
    </row>
    <row r="75" spans="1:3" ht="20.100000000000001" hidden="1" customHeight="1">
      <c r="A75" s="270">
        <v>2121303</v>
      </c>
      <c r="B75" s="280" t="s">
        <v>1419</v>
      </c>
      <c r="C75" s="281"/>
    </row>
    <row r="76" spans="1:3" ht="20.100000000000001" hidden="1" customHeight="1">
      <c r="A76" s="270">
        <v>2121304</v>
      </c>
      <c r="B76" s="280" t="s">
        <v>1420</v>
      </c>
      <c r="C76" s="281"/>
    </row>
    <row r="77" spans="1:3" ht="20.100000000000001" hidden="1" customHeight="1">
      <c r="A77" s="270">
        <v>2121399</v>
      </c>
      <c r="B77" s="280" t="s">
        <v>1421</v>
      </c>
      <c r="C77" s="281"/>
    </row>
    <row r="78" spans="1:3" ht="20.100000000000001" hidden="1" customHeight="1">
      <c r="A78" s="270">
        <v>21214</v>
      </c>
      <c r="B78" s="276" t="s">
        <v>1422</v>
      </c>
      <c r="C78" s="278">
        <f>SUM(C79:C81)</f>
        <v>0</v>
      </c>
    </row>
    <row r="79" spans="1:3" ht="20.100000000000001" hidden="1" customHeight="1">
      <c r="A79" s="270">
        <v>2121401</v>
      </c>
      <c r="B79" s="280" t="s">
        <v>1423</v>
      </c>
      <c r="C79" s="281"/>
    </row>
    <row r="80" spans="1:3" ht="20.100000000000001" hidden="1" customHeight="1">
      <c r="A80" s="270">
        <v>2121402</v>
      </c>
      <c r="B80" s="280" t="s">
        <v>1424</v>
      </c>
      <c r="C80" s="281"/>
    </row>
    <row r="81" spans="1:3" ht="20.100000000000001" hidden="1" customHeight="1">
      <c r="A81" s="270">
        <v>2121499</v>
      </c>
      <c r="B81" s="280" t="s">
        <v>1425</v>
      </c>
      <c r="C81" s="281"/>
    </row>
    <row r="82" spans="1:3" ht="20.100000000000001" hidden="1" customHeight="1">
      <c r="A82" s="270">
        <v>21215</v>
      </c>
      <c r="B82" s="276" t="s">
        <v>1426</v>
      </c>
      <c r="C82" s="278">
        <f>SUM(C83:C85)</f>
        <v>0</v>
      </c>
    </row>
    <row r="83" spans="1:3" ht="20.100000000000001" hidden="1" customHeight="1">
      <c r="A83" s="270">
        <v>2121501</v>
      </c>
      <c r="B83" s="280" t="s">
        <v>1403</v>
      </c>
      <c r="C83" s="281"/>
    </row>
    <row r="84" spans="1:3" ht="20.100000000000001" hidden="1" customHeight="1">
      <c r="A84" s="270">
        <v>2121502</v>
      </c>
      <c r="B84" s="280" t="s">
        <v>1404</v>
      </c>
      <c r="C84" s="281"/>
    </row>
    <row r="85" spans="1:3" ht="20.100000000000001" hidden="1" customHeight="1">
      <c r="A85" s="270">
        <v>2121599</v>
      </c>
      <c r="B85" s="280" t="s">
        <v>1427</v>
      </c>
      <c r="C85" s="281"/>
    </row>
    <row r="86" spans="1:3" ht="20.100000000000001" hidden="1" customHeight="1">
      <c r="A86" s="270">
        <v>21216</v>
      </c>
      <c r="B86" s="276" t="s">
        <v>1428</v>
      </c>
      <c r="C86" s="278">
        <f>SUM(C87:C89)</f>
        <v>0</v>
      </c>
    </row>
    <row r="87" spans="1:3" ht="20.100000000000001" hidden="1" customHeight="1">
      <c r="A87" s="270">
        <v>2121601</v>
      </c>
      <c r="B87" s="280" t="s">
        <v>1403</v>
      </c>
      <c r="C87" s="281"/>
    </row>
    <row r="88" spans="1:3" ht="20.100000000000001" hidden="1" customHeight="1">
      <c r="A88" s="270">
        <v>2121602</v>
      </c>
      <c r="B88" s="280" t="s">
        <v>1404</v>
      </c>
      <c r="C88" s="281"/>
    </row>
    <row r="89" spans="1:3" ht="20.100000000000001" hidden="1" customHeight="1">
      <c r="A89" s="270">
        <v>2121699</v>
      </c>
      <c r="B89" s="280" t="s">
        <v>1429</v>
      </c>
      <c r="C89" s="281"/>
    </row>
    <row r="90" spans="1:3" ht="20.100000000000001" hidden="1" customHeight="1">
      <c r="A90" s="270">
        <v>21217</v>
      </c>
      <c r="B90" s="276" t="s">
        <v>1430</v>
      </c>
      <c r="C90" s="278">
        <f>SUM(C91:C95)</f>
        <v>0</v>
      </c>
    </row>
    <row r="91" spans="1:3" ht="20.100000000000001" hidden="1" customHeight="1">
      <c r="A91" s="270">
        <v>2121701</v>
      </c>
      <c r="B91" s="280" t="s">
        <v>1417</v>
      </c>
      <c r="C91" s="281"/>
    </row>
    <row r="92" spans="1:3" ht="20.100000000000001" hidden="1" customHeight="1">
      <c r="A92" s="270">
        <v>2121702</v>
      </c>
      <c r="B92" s="280" t="s">
        <v>1418</v>
      </c>
      <c r="C92" s="281"/>
    </row>
    <row r="93" spans="1:3" ht="20.100000000000001" hidden="1" customHeight="1">
      <c r="A93" s="270">
        <v>2121703</v>
      </c>
      <c r="B93" s="280" t="s">
        <v>1419</v>
      </c>
      <c r="C93" s="281"/>
    </row>
    <row r="94" spans="1:3" ht="20.100000000000001" hidden="1" customHeight="1">
      <c r="A94" s="270">
        <v>2121704</v>
      </c>
      <c r="B94" s="280" t="s">
        <v>1420</v>
      </c>
      <c r="C94" s="281"/>
    </row>
    <row r="95" spans="1:3" ht="20.100000000000001" hidden="1" customHeight="1">
      <c r="A95" s="270">
        <v>2121799</v>
      </c>
      <c r="B95" s="280" t="s">
        <v>1431</v>
      </c>
      <c r="C95" s="281"/>
    </row>
    <row r="96" spans="1:3" ht="20.100000000000001" hidden="1" customHeight="1">
      <c r="A96" s="270">
        <v>21218</v>
      </c>
      <c r="B96" s="276" t="s">
        <v>1432</v>
      </c>
      <c r="C96" s="278">
        <f>SUM(C97:C98)</f>
        <v>0</v>
      </c>
    </row>
    <row r="97" spans="1:3" ht="20.100000000000001" hidden="1" customHeight="1">
      <c r="A97" s="270">
        <v>2121801</v>
      </c>
      <c r="B97" s="280" t="s">
        <v>1423</v>
      </c>
      <c r="C97" s="281"/>
    </row>
    <row r="98" spans="1:3" ht="20.100000000000001" hidden="1" customHeight="1">
      <c r="A98" s="270">
        <v>2121899</v>
      </c>
      <c r="B98" s="280" t="s">
        <v>1433</v>
      </c>
      <c r="C98" s="281"/>
    </row>
    <row r="99" spans="1:3" ht="20.100000000000001" hidden="1" customHeight="1">
      <c r="A99" s="270">
        <v>21219</v>
      </c>
      <c r="B99" s="276" t="s">
        <v>1434</v>
      </c>
      <c r="C99" s="278">
        <f>SUM(C100:C107)</f>
        <v>0</v>
      </c>
    </row>
    <row r="100" spans="1:3" ht="20.100000000000001" hidden="1" customHeight="1">
      <c r="A100" s="270">
        <v>2121901</v>
      </c>
      <c r="B100" s="280" t="s">
        <v>1403</v>
      </c>
      <c r="C100" s="281"/>
    </row>
    <row r="101" spans="1:3" ht="20.100000000000001" hidden="1" customHeight="1">
      <c r="A101" s="270">
        <v>2121902</v>
      </c>
      <c r="B101" s="280" t="s">
        <v>1404</v>
      </c>
      <c r="C101" s="281"/>
    </row>
    <row r="102" spans="1:3" ht="20.100000000000001" hidden="1" customHeight="1">
      <c r="A102" s="270">
        <v>2121903</v>
      </c>
      <c r="B102" s="280" t="s">
        <v>1405</v>
      </c>
      <c r="C102" s="281"/>
    </row>
    <row r="103" spans="1:3" ht="20.100000000000001" hidden="1" customHeight="1">
      <c r="A103" s="270">
        <v>2121904</v>
      </c>
      <c r="B103" s="280" t="s">
        <v>1406</v>
      </c>
      <c r="C103" s="281"/>
    </row>
    <row r="104" spans="1:3" ht="20.100000000000001" hidden="1" customHeight="1">
      <c r="A104" s="270">
        <v>2121905</v>
      </c>
      <c r="B104" s="280" t="s">
        <v>1409</v>
      </c>
      <c r="C104" s="281"/>
    </row>
    <row r="105" spans="1:3" ht="20.100000000000001" hidden="1" customHeight="1">
      <c r="A105" s="270">
        <v>2121906</v>
      </c>
      <c r="B105" s="280" t="s">
        <v>1411</v>
      </c>
      <c r="C105" s="281"/>
    </row>
    <row r="106" spans="1:3" ht="20.100000000000001" hidden="1" customHeight="1">
      <c r="A106" s="270">
        <v>2121907</v>
      </c>
      <c r="B106" s="280" t="s">
        <v>1412</v>
      </c>
      <c r="C106" s="281"/>
    </row>
    <row r="107" spans="1:3" ht="20.100000000000001" hidden="1" customHeight="1">
      <c r="A107" s="270">
        <v>2121999</v>
      </c>
      <c r="B107" s="280" t="s">
        <v>1435</v>
      </c>
      <c r="C107" s="281"/>
    </row>
    <row r="108" spans="1:3" ht="20.100000000000001" customHeight="1">
      <c r="A108" s="270">
        <v>213</v>
      </c>
      <c r="B108" s="276" t="s">
        <v>972</v>
      </c>
      <c r="C108" s="278">
        <f>C109+C114+C119+C124+C127</f>
        <v>104</v>
      </c>
    </row>
    <row r="109" spans="1:3" ht="20.100000000000001" hidden="1" customHeight="1">
      <c r="A109" s="270">
        <v>21366</v>
      </c>
      <c r="B109" s="276" t="s">
        <v>1436</v>
      </c>
      <c r="C109" s="278">
        <f>SUM(C110:C113)</f>
        <v>0</v>
      </c>
    </row>
    <row r="110" spans="1:3" ht="20.100000000000001" hidden="1" customHeight="1">
      <c r="A110" s="270">
        <v>2136601</v>
      </c>
      <c r="B110" s="280" t="s">
        <v>279</v>
      </c>
      <c r="C110" s="281"/>
    </row>
    <row r="111" spans="1:3" ht="20.100000000000001" hidden="1" customHeight="1">
      <c r="A111" s="270">
        <v>2136602</v>
      </c>
      <c r="B111" s="280" t="s">
        <v>1437</v>
      </c>
      <c r="C111" s="281"/>
    </row>
    <row r="112" spans="1:3" ht="20.100000000000001" hidden="1" customHeight="1">
      <c r="A112" s="270">
        <v>2136603</v>
      </c>
      <c r="B112" s="280" t="s">
        <v>1438</v>
      </c>
      <c r="C112" s="281"/>
    </row>
    <row r="113" spans="1:3" ht="20.100000000000001" hidden="1" customHeight="1">
      <c r="A113" s="270">
        <v>2136699</v>
      </c>
      <c r="B113" s="280" t="s">
        <v>1439</v>
      </c>
      <c r="C113" s="281"/>
    </row>
    <row r="114" spans="1:3" ht="20.100000000000001" hidden="1" customHeight="1">
      <c r="A114" s="270">
        <v>21367</v>
      </c>
      <c r="B114" s="276" t="s">
        <v>1440</v>
      </c>
      <c r="C114" s="278">
        <f>SUM(C115:C118)</f>
        <v>0</v>
      </c>
    </row>
    <row r="115" spans="1:3" ht="20.100000000000001" hidden="1" customHeight="1">
      <c r="A115" s="270">
        <v>2136701</v>
      </c>
      <c r="B115" s="280" t="s">
        <v>279</v>
      </c>
      <c r="C115" s="281"/>
    </row>
    <row r="116" spans="1:3" ht="20.100000000000001" hidden="1" customHeight="1">
      <c r="A116" s="270">
        <v>2136702</v>
      </c>
      <c r="B116" s="280" t="s">
        <v>1437</v>
      </c>
      <c r="C116" s="281"/>
    </row>
    <row r="117" spans="1:3" ht="20.100000000000001" hidden="1" customHeight="1">
      <c r="A117" s="270">
        <v>2136703</v>
      </c>
      <c r="B117" s="280" t="s">
        <v>1441</v>
      </c>
      <c r="C117" s="281"/>
    </row>
    <row r="118" spans="1:3" ht="20.100000000000001" hidden="1" customHeight="1">
      <c r="A118" s="270">
        <v>2136799</v>
      </c>
      <c r="B118" s="280" t="s">
        <v>1442</v>
      </c>
      <c r="C118" s="281"/>
    </row>
    <row r="119" spans="1:3" ht="20.100000000000001" customHeight="1">
      <c r="A119" s="270">
        <v>21369</v>
      </c>
      <c r="B119" s="276" t="s">
        <v>1443</v>
      </c>
      <c r="C119" s="278">
        <f>SUM(C120:C123)</f>
        <v>104</v>
      </c>
    </row>
    <row r="120" spans="1:3" ht="20.100000000000001" hidden="1" customHeight="1">
      <c r="A120" s="270">
        <v>2136901</v>
      </c>
      <c r="B120" s="280" t="s">
        <v>1037</v>
      </c>
      <c r="C120" s="281"/>
    </row>
    <row r="121" spans="1:3" ht="20.100000000000001" customHeight="1">
      <c r="A121" s="270">
        <v>2136902</v>
      </c>
      <c r="B121" s="280" t="s">
        <v>1444</v>
      </c>
      <c r="C121" s="281">
        <v>104</v>
      </c>
    </row>
    <row r="122" spans="1:3" ht="20.100000000000001" hidden="1" customHeight="1">
      <c r="A122" s="270">
        <v>2136903</v>
      </c>
      <c r="B122" s="280" t="s">
        <v>1445</v>
      </c>
      <c r="C122" s="281"/>
    </row>
    <row r="123" spans="1:3" ht="20.100000000000001" hidden="1" customHeight="1">
      <c r="A123" s="270">
        <v>2136999</v>
      </c>
      <c r="B123" s="280" t="s">
        <v>1446</v>
      </c>
      <c r="C123" s="281"/>
    </row>
    <row r="124" spans="1:3" ht="20.100000000000001" hidden="1" customHeight="1">
      <c r="A124" s="270">
        <v>21370</v>
      </c>
      <c r="B124" s="276" t="s">
        <v>1447</v>
      </c>
      <c r="C124" s="278">
        <f>SUM(C125:C126)</f>
        <v>0</v>
      </c>
    </row>
    <row r="125" spans="1:3" ht="20.100000000000001" hidden="1" customHeight="1">
      <c r="A125" s="270">
        <v>2137001</v>
      </c>
      <c r="B125" s="280" t="s">
        <v>279</v>
      </c>
      <c r="C125" s="281"/>
    </row>
    <row r="126" spans="1:3" ht="20.100000000000001" hidden="1" customHeight="1">
      <c r="A126" s="270">
        <v>2137099</v>
      </c>
      <c r="B126" s="280" t="s">
        <v>1448</v>
      </c>
      <c r="C126" s="281"/>
    </row>
    <row r="127" spans="1:3" ht="20.100000000000001" hidden="1" customHeight="1">
      <c r="A127" s="270">
        <v>21371</v>
      </c>
      <c r="B127" s="276" t="s">
        <v>1449</v>
      </c>
      <c r="C127" s="278">
        <f>SUM(C128:C131)</f>
        <v>0</v>
      </c>
    </row>
    <row r="128" spans="1:3" ht="20.100000000000001" hidden="1" customHeight="1">
      <c r="A128" s="270">
        <v>2137101</v>
      </c>
      <c r="B128" s="280" t="s">
        <v>1037</v>
      </c>
      <c r="C128" s="281"/>
    </row>
    <row r="129" spans="1:3" ht="20.100000000000001" hidden="1" customHeight="1">
      <c r="A129" s="270">
        <v>2137102</v>
      </c>
      <c r="B129" s="280" t="s">
        <v>1450</v>
      </c>
      <c r="C129" s="281"/>
    </row>
    <row r="130" spans="1:3" ht="20.100000000000001" hidden="1" customHeight="1">
      <c r="A130" s="270">
        <v>2137103</v>
      </c>
      <c r="B130" s="280" t="s">
        <v>1445</v>
      </c>
      <c r="C130" s="281"/>
    </row>
    <row r="131" spans="1:3" ht="20.100000000000001" hidden="1" customHeight="1">
      <c r="A131" s="270">
        <v>2137199</v>
      </c>
      <c r="B131" s="280" t="s">
        <v>1451</v>
      </c>
      <c r="C131" s="281"/>
    </row>
    <row r="132" spans="1:3" ht="20.100000000000001" hidden="1" customHeight="1">
      <c r="A132" s="270">
        <v>214</v>
      </c>
      <c r="B132" s="276" t="s">
        <v>1068</v>
      </c>
      <c r="C132" s="278">
        <f>C133+C138+C143+C148+C157+C164+C173+C176+C179+C180</f>
        <v>0</v>
      </c>
    </row>
    <row r="133" spans="1:3" ht="20.100000000000001" hidden="1" customHeight="1">
      <c r="A133" s="270">
        <v>21460</v>
      </c>
      <c r="B133" s="276" t="s">
        <v>1452</v>
      </c>
      <c r="C133" s="278">
        <f>SUM(C134:C137)</f>
        <v>0</v>
      </c>
    </row>
    <row r="134" spans="1:3" ht="20.100000000000001" hidden="1" customHeight="1">
      <c r="A134" s="270">
        <v>2146001</v>
      </c>
      <c r="B134" s="280" t="s">
        <v>1070</v>
      </c>
      <c r="C134" s="281"/>
    </row>
    <row r="135" spans="1:3" ht="20.100000000000001" hidden="1" customHeight="1">
      <c r="A135" s="270">
        <v>2146002</v>
      </c>
      <c r="B135" s="280" t="s">
        <v>1071</v>
      </c>
      <c r="C135" s="281"/>
    </row>
    <row r="136" spans="1:3" ht="20.100000000000001" hidden="1" customHeight="1">
      <c r="A136" s="270">
        <v>2146003</v>
      </c>
      <c r="B136" s="280" t="s">
        <v>1453</v>
      </c>
      <c r="C136" s="281"/>
    </row>
    <row r="137" spans="1:3" ht="20.100000000000001" hidden="1" customHeight="1">
      <c r="A137" s="270">
        <v>2146099</v>
      </c>
      <c r="B137" s="280" t="s">
        <v>1454</v>
      </c>
      <c r="C137" s="281"/>
    </row>
    <row r="138" spans="1:3" ht="20.100000000000001" hidden="1" customHeight="1">
      <c r="A138" s="270">
        <v>21462</v>
      </c>
      <c r="B138" s="276" t="s">
        <v>1455</v>
      </c>
      <c r="C138" s="278">
        <f>SUM(C139:C142)</f>
        <v>0</v>
      </c>
    </row>
    <row r="139" spans="1:3" ht="20.100000000000001" hidden="1" customHeight="1">
      <c r="A139" s="270">
        <v>2146201</v>
      </c>
      <c r="B139" s="280" t="s">
        <v>1453</v>
      </c>
      <c r="C139" s="281"/>
    </row>
    <row r="140" spans="1:3" ht="20.100000000000001" hidden="1" customHeight="1">
      <c r="A140" s="270">
        <v>2146202</v>
      </c>
      <c r="B140" s="280" t="s">
        <v>1456</v>
      </c>
      <c r="C140" s="281"/>
    </row>
    <row r="141" spans="1:3" ht="20.100000000000001" hidden="1" customHeight="1">
      <c r="A141" s="270">
        <v>2146203</v>
      </c>
      <c r="B141" s="280" t="s">
        <v>1457</v>
      </c>
      <c r="C141" s="281"/>
    </row>
    <row r="142" spans="1:3" ht="20.100000000000001" hidden="1" customHeight="1">
      <c r="A142" s="270">
        <v>2146299</v>
      </c>
      <c r="B142" s="280" t="s">
        <v>1458</v>
      </c>
      <c r="C142" s="281"/>
    </row>
    <row r="143" spans="1:3" ht="20.100000000000001" hidden="1" customHeight="1">
      <c r="A143" s="270">
        <v>21463</v>
      </c>
      <c r="B143" s="276" t="s">
        <v>1459</v>
      </c>
      <c r="C143" s="278">
        <f>SUM(C144:C147)</f>
        <v>0</v>
      </c>
    </row>
    <row r="144" spans="1:3" ht="20.100000000000001" hidden="1" customHeight="1">
      <c r="A144" s="270">
        <v>2146301</v>
      </c>
      <c r="B144" s="280" t="s">
        <v>1077</v>
      </c>
      <c r="C144" s="281"/>
    </row>
    <row r="145" spans="1:3" ht="20.100000000000001" hidden="1" customHeight="1">
      <c r="A145" s="270">
        <v>2146302</v>
      </c>
      <c r="B145" s="280" t="s">
        <v>1460</v>
      </c>
      <c r="C145" s="281"/>
    </row>
    <row r="146" spans="1:3" ht="20.100000000000001" hidden="1" customHeight="1">
      <c r="A146" s="270">
        <v>2146303</v>
      </c>
      <c r="B146" s="280" t="s">
        <v>1461</v>
      </c>
      <c r="C146" s="281"/>
    </row>
    <row r="147" spans="1:3" ht="20.100000000000001" hidden="1" customHeight="1">
      <c r="A147" s="270">
        <v>2146399</v>
      </c>
      <c r="B147" s="280" t="s">
        <v>1462</v>
      </c>
      <c r="C147" s="281"/>
    </row>
    <row r="148" spans="1:3" ht="20.100000000000001" hidden="1" customHeight="1">
      <c r="A148" s="270">
        <v>21464</v>
      </c>
      <c r="B148" s="276" t="s">
        <v>1463</v>
      </c>
      <c r="C148" s="278">
        <f>SUM(C149:C156)</f>
        <v>0</v>
      </c>
    </row>
    <row r="149" spans="1:3" ht="20.100000000000001" hidden="1" customHeight="1">
      <c r="A149" s="270">
        <v>2146401</v>
      </c>
      <c r="B149" s="280" t="s">
        <v>1464</v>
      </c>
      <c r="C149" s="281"/>
    </row>
    <row r="150" spans="1:3" ht="20.100000000000001" hidden="1" customHeight="1">
      <c r="A150" s="270">
        <v>2146402</v>
      </c>
      <c r="B150" s="280" t="s">
        <v>1465</v>
      </c>
      <c r="C150" s="281"/>
    </row>
    <row r="151" spans="1:3" ht="20.100000000000001" hidden="1" customHeight="1">
      <c r="A151" s="270">
        <v>2146403</v>
      </c>
      <c r="B151" s="280" t="s">
        <v>1466</v>
      </c>
      <c r="C151" s="281"/>
    </row>
    <row r="152" spans="1:3" ht="20.100000000000001" hidden="1" customHeight="1">
      <c r="A152" s="270">
        <v>2146404</v>
      </c>
      <c r="B152" s="280" t="s">
        <v>1467</v>
      </c>
      <c r="C152" s="281"/>
    </row>
    <row r="153" spans="1:3" ht="20.100000000000001" hidden="1" customHeight="1">
      <c r="A153" s="270">
        <v>2146405</v>
      </c>
      <c r="B153" s="280" t="s">
        <v>1468</v>
      </c>
      <c r="C153" s="281"/>
    </row>
    <row r="154" spans="1:3" ht="20.100000000000001" hidden="1" customHeight="1">
      <c r="A154" s="270">
        <v>2146406</v>
      </c>
      <c r="B154" s="280" t="s">
        <v>1469</v>
      </c>
      <c r="C154" s="281"/>
    </row>
    <row r="155" spans="1:3" ht="20.100000000000001" hidden="1" customHeight="1">
      <c r="A155" s="270">
        <v>2146407</v>
      </c>
      <c r="B155" s="280" t="s">
        <v>1470</v>
      </c>
      <c r="C155" s="281"/>
    </row>
    <row r="156" spans="1:3" ht="20.100000000000001" hidden="1" customHeight="1">
      <c r="A156" s="270">
        <v>2146499</v>
      </c>
      <c r="B156" s="280" t="s">
        <v>1471</v>
      </c>
      <c r="C156" s="281"/>
    </row>
    <row r="157" spans="1:3" ht="20.100000000000001" hidden="1" customHeight="1">
      <c r="A157" s="270">
        <v>21468</v>
      </c>
      <c r="B157" s="276" t="s">
        <v>1472</v>
      </c>
      <c r="C157" s="278">
        <f>SUM(C158:C163)</f>
        <v>0</v>
      </c>
    </row>
    <row r="158" spans="1:3" ht="20.100000000000001" hidden="1" customHeight="1">
      <c r="A158" s="270">
        <v>2146801</v>
      </c>
      <c r="B158" s="280" t="s">
        <v>1473</v>
      </c>
      <c r="C158" s="281"/>
    </row>
    <row r="159" spans="1:3" ht="20.100000000000001" hidden="1" customHeight="1">
      <c r="A159" s="270">
        <v>2146802</v>
      </c>
      <c r="B159" s="280" t="s">
        <v>1474</v>
      </c>
      <c r="C159" s="281"/>
    </row>
    <row r="160" spans="1:3" ht="20.100000000000001" hidden="1" customHeight="1">
      <c r="A160" s="270">
        <v>2146803</v>
      </c>
      <c r="B160" s="280" t="s">
        <v>1475</v>
      </c>
      <c r="C160" s="281"/>
    </row>
    <row r="161" spans="1:3" ht="20.100000000000001" hidden="1" customHeight="1">
      <c r="A161" s="270">
        <v>2146804</v>
      </c>
      <c r="B161" s="280" t="s">
        <v>1476</v>
      </c>
      <c r="C161" s="281"/>
    </row>
    <row r="162" spans="1:3" ht="20.100000000000001" hidden="1" customHeight="1">
      <c r="A162" s="270">
        <v>2146805</v>
      </c>
      <c r="B162" s="280" t="s">
        <v>1477</v>
      </c>
      <c r="C162" s="281"/>
    </row>
    <row r="163" spans="1:3" ht="20.100000000000001" hidden="1" customHeight="1">
      <c r="A163" s="270">
        <v>2146899</v>
      </c>
      <c r="B163" s="280" t="s">
        <v>1478</v>
      </c>
      <c r="C163" s="281"/>
    </row>
    <row r="164" spans="1:3" ht="20.100000000000001" hidden="1" customHeight="1">
      <c r="A164" s="270">
        <v>21469</v>
      </c>
      <c r="B164" s="276" t="s">
        <v>1479</v>
      </c>
      <c r="C164" s="278">
        <f>SUM(C165:C172)</f>
        <v>0</v>
      </c>
    </row>
    <row r="165" spans="1:3" ht="20.100000000000001" hidden="1" customHeight="1">
      <c r="A165" s="270">
        <v>2146901</v>
      </c>
      <c r="B165" s="280" t="s">
        <v>1480</v>
      </c>
      <c r="C165" s="281"/>
    </row>
    <row r="166" spans="1:3" ht="20.100000000000001" hidden="1" customHeight="1">
      <c r="A166" s="270">
        <v>2146902</v>
      </c>
      <c r="B166" s="280" t="s">
        <v>1098</v>
      </c>
      <c r="C166" s="281"/>
    </row>
    <row r="167" spans="1:3" ht="20.100000000000001" hidden="1" customHeight="1">
      <c r="A167" s="270">
        <v>2146903</v>
      </c>
      <c r="B167" s="280" t="s">
        <v>1481</v>
      </c>
      <c r="C167" s="281"/>
    </row>
    <row r="168" spans="1:3" ht="20.100000000000001" hidden="1" customHeight="1">
      <c r="A168" s="270">
        <v>2146904</v>
      </c>
      <c r="B168" s="280" t="s">
        <v>1482</v>
      </c>
      <c r="C168" s="281"/>
    </row>
    <row r="169" spans="1:3" ht="20.100000000000001" hidden="1" customHeight="1">
      <c r="A169" s="270">
        <v>2146906</v>
      </c>
      <c r="B169" s="280" t="s">
        <v>1483</v>
      </c>
      <c r="C169" s="281"/>
    </row>
    <row r="170" spans="1:3" ht="20.100000000000001" hidden="1" customHeight="1">
      <c r="A170" s="270">
        <v>2146907</v>
      </c>
      <c r="B170" s="280" t="s">
        <v>1484</v>
      </c>
      <c r="C170" s="281"/>
    </row>
    <row r="171" spans="1:3" ht="20.100000000000001" hidden="1" customHeight="1">
      <c r="A171" s="270">
        <v>2146908</v>
      </c>
      <c r="B171" s="280" t="s">
        <v>1485</v>
      </c>
      <c r="C171" s="281"/>
    </row>
    <row r="172" spans="1:3" ht="20.100000000000001" hidden="1" customHeight="1">
      <c r="A172" s="270">
        <v>2146999</v>
      </c>
      <c r="B172" s="280" t="s">
        <v>1486</v>
      </c>
      <c r="C172" s="281"/>
    </row>
    <row r="173" spans="1:3" ht="20.100000000000001" hidden="1" customHeight="1">
      <c r="A173" s="270">
        <v>21470</v>
      </c>
      <c r="B173" s="276" t="s">
        <v>1487</v>
      </c>
      <c r="C173" s="278">
        <f>SUM(C174:C175)</f>
        <v>0</v>
      </c>
    </row>
    <row r="174" spans="1:3" ht="20.100000000000001" hidden="1" customHeight="1">
      <c r="A174" s="270">
        <v>2147001</v>
      </c>
      <c r="B174" s="280" t="s">
        <v>1070</v>
      </c>
      <c r="C174" s="281"/>
    </row>
    <row r="175" spans="1:3" ht="20.100000000000001" hidden="1" customHeight="1">
      <c r="A175" s="270">
        <v>2147099</v>
      </c>
      <c r="B175" s="280" t="s">
        <v>1488</v>
      </c>
      <c r="C175" s="281"/>
    </row>
    <row r="176" spans="1:3" ht="20.100000000000001" hidden="1" customHeight="1">
      <c r="A176" s="270">
        <v>21471</v>
      </c>
      <c r="B176" s="276" t="s">
        <v>1489</v>
      </c>
      <c r="C176" s="278">
        <f>SUM(C177:C178)</f>
        <v>0</v>
      </c>
    </row>
    <row r="177" spans="1:3" ht="20.100000000000001" hidden="1" customHeight="1">
      <c r="A177" s="270">
        <v>2147101</v>
      </c>
      <c r="B177" s="280" t="s">
        <v>1070</v>
      </c>
      <c r="C177" s="281"/>
    </row>
    <row r="178" spans="1:3" ht="20.100000000000001" hidden="1" customHeight="1">
      <c r="A178" s="270">
        <v>2147199</v>
      </c>
      <c r="B178" s="280" t="s">
        <v>1490</v>
      </c>
      <c r="C178" s="281"/>
    </row>
    <row r="179" spans="1:3" ht="20.100000000000001" hidden="1" customHeight="1">
      <c r="A179" s="270">
        <v>21472</v>
      </c>
      <c r="B179" s="276" t="s">
        <v>1491</v>
      </c>
      <c r="C179" s="281"/>
    </row>
    <row r="180" spans="1:3" ht="20.100000000000001" hidden="1" customHeight="1">
      <c r="A180" s="270">
        <v>21473</v>
      </c>
      <c r="B180" s="276" t="s">
        <v>1492</v>
      </c>
      <c r="C180" s="278">
        <f>SUM(C181:C183)</f>
        <v>0</v>
      </c>
    </row>
    <row r="181" spans="1:3" ht="20.100000000000001" hidden="1" customHeight="1">
      <c r="A181" s="270">
        <v>2147301</v>
      </c>
      <c r="B181" s="280" t="s">
        <v>1077</v>
      </c>
      <c r="C181" s="281"/>
    </row>
    <row r="182" spans="1:3" ht="20.100000000000001" hidden="1" customHeight="1">
      <c r="A182" s="270">
        <v>2147303</v>
      </c>
      <c r="B182" s="280" t="s">
        <v>1461</v>
      </c>
      <c r="C182" s="281"/>
    </row>
    <row r="183" spans="1:3" ht="20.100000000000001" hidden="1" customHeight="1">
      <c r="A183" s="270">
        <v>2147399</v>
      </c>
      <c r="B183" s="280" t="s">
        <v>1493</v>
      </c>
      <c r="C183" s="281"/>
    </row>
    <row r="184" spans="1:3" ht="20.100000000000001" hidden="1" customHeight="1">
      <c r="A184" s="270">
        <v>215</v>
      </c>
      <c r="B184" s="276" t="s">
        <v>1119</v>
      </c>
      <c r="C184" s="278">
        <f>C185</f>
        <v>0</v>
      </c>
    </row>
    <row r="185" spans="1:3" ht="20.100000000000001" hidden="1" customHeight="1">
      <c r="A185" s="270">
        <v>21562</v>
      </c>
      <c r="B185" s="276" t="s">
        <v>1494</v>
      </c>
      <c r="C185" s="278">
        <f>SUM(C186:C188)</f>
        <v>0</v>
      </c>
    </row>
    <row r="186" spans="1:3" ht="20.100000000000001" hidden="1" customHeight="1">
      <c r="A186" s="270">
        <v>2156201</v>
      </c>
      <c r="B186" s="280" t="s">
        <v>1495</v>
      </c>
      <c r="C186" s="281"/>
    </row>
    <row r="187" spans="1:3" ht="20.100000000000001" hidden="1" customHeight="1">
      <c r="A187" s="270">
        <v>2156202</v>
      </c>
      <c r="B187" s="280" t="s">
        <v>1496</v>
      </c>
      <c r="C187" s="281"/>
    </row>
    <row r="188" spans="1:3" ht="20.100000000000001" hidden="1" customHeight="1">
      <c r="A188" s="270">
        <v>2156299</v>
      </c>
      <c r="B188" s="280" t="s">
        <v>1497</v>
      </c>
      <c r="C188" s="281"/>
    </row>
    <row r="189" spans="1:3" ht="20.100000000000001" hidden="1" customHeight="1">
      <c r="A189" s="270">
        <v>217</v>
      </c>
      <c r="B189" s="276" t="s">
        <v>1177</v>
      </c>
      <c r="C189" s="278">
        <f>SUM(C190:C191)</f>
        <v>0</v>
      </c>
    </row>
    <row r="190" spans="1:3" ht="20.100000000000001" hidden="1" customHeight="1">
      <c r="A190" s="270">
        <v>2170402</v>
      </c>
      <c r="B190" s="280" t="s">
        <v>1498</v>
      </c>
      <c r="C190" s="281"/>
    </row>
    <row r="191" spans="1:3" ht="20.100000000000001" hidden="1" customHeight="1">
      <c r="A191" s="270">
        <v>2170403</v>
      </c>
      <c r="B191" s="280" t="s">
        <v>1499</v>
      </c>
      <c r="C191" s="281"/>
    </row>
    <row r="192" spans="1:3" ht="20.100000000000001" hidden="1" customHeight="1">
      <c r="A192" s="270">
        <v>229</v>
      </c>
      <c r="B192" s="276" t="s">
        <v>1350</v>
      </c>
      <c r="C192" s="278">
        <f>C193+C197+C206</f>
        <v>0</v>
      </c>
    </row>
    <row r="193" spans="1:3" ht="20.100000000000001" hidden="1" customHeight="1">
      <c r="A193" s="270">
        <v>22904</v>
      </c>
      <c r="B193" s="276" t="s">
        <v>1500</v>
      </c>
      <c r="C193" s="278">
        <f>SUM(C194:C196)</f>
        <v>0</v>
      </c>
    </row>
    <row r="194" spans="1:3" ht="20.100000000000001" hidden="1" customHeight="1">
      <c r="A194" s="270">
        <v>2290401</v>
      </c>
      <c r="B194" s="280" t="s">
        <v>1501</v>
      </c>
      <c r="C194" s="281"/>
    </row>
    <row r="195" spans="1:3" ht="20.100000000000001" hidden="1" customHeight="1">
      <c r="A195" s="270">
        <v>2290402</v>
      </c>
      <c r="B195" s="280" t="s">
        <v>1502</v>
      </c>
      <c r="C195" s="281"/>
    </row>
    <row r="196" spans="1:3" ht="20.100000000000001" hidden="1" customHeight="1">
      <c r="A196" s="270">
        <v>2290403</v>
      </c>
      <c r="B196" s="280" t="s">
        <v>1503</v>
      </c>
      <c r="C196" s="281"/>
    </row>
    <row r="197" spans="1:3" ht="20.100000000000001" hidden="1" customHeight="1">
      <c r="A197" s="270">
        <v>22908</v>
      </c>
      <c r="B197" s="276" t="s">
        <v>1504</v>
      </c>
      <c r="C197" s="278">
        <f>SUM(C198:C205)</f>
        <v>0</v>
      </c>
    </row>
    <row r="198" spans="1:3" ht="20.100000000000001" hidden="1" customHeight="1">
      <c r="A198" s="270">
        <v>2290802</v>
      </c>
      <c r="B198" s="280" t="s">
        <v>1505</v>
      </c>
      <c r="C198" s="281"/>
    </row>
    <row r="199" spans="1:3" ht="20.100000000000001" hidden="1" customHeight="1">
      <c r="A199" s="270">
        <v>2290803</v>
      </c>
      <c r="B199" s="280" t="s">
        <v>1506</v>
      </c>
      <c r="C199" s="281"/>
    </row>
    <row r="200" spans="1:3" ht="20.100000000000001" hidden="1" customHeight="1">
      <c r="A200" s="270">
        <v>2290804</v>
      </c>
      <c r="B200" s="280" t="s">
        <v>1507</v>
      </c>
      <c r="C200" s="281"/>
    </row>
    <row r="201" spans="1:3" ht="20.100000000000001" hidden="1" customHeight="1">
      <c r="A201" s="270">
        <v>2290805</v>
      </c>
      <c r="B201" s="280" t="s">
        <v>1508</v>
      </c>
      <c r="C201" s="281"/>
    </row>
    <row r="202" spans="1:3" ht="20.100000000000001" hidden="1" customHeight="1">
      <c r="A202" s="270">
        <v>2290806</v>
      </c>
      <c r="B202" s="280" t="s">
        <v>1509</v>
      </c>
      <c r="C202" s="281"/>
    </row>
    <row r="203" spans="1:3" ht="20.100000000000001" hidden="1" customHeight="1">
      <c r="A203" s="270">
        <v>2290807</v>
      </c>
      <c r="B203" s="280" t="s">
        <v>1510</v>
      </c>
      <c r="C203" s="281"/>
    </row>
    <row r="204" spans="1:3" ht="20.100000000000001" hidden="1" customHeight="1">
      <c r="A204" s="270">
        <v>2290808</v>
      </c>
      <c r="B204" s="280" t="s">
        <v>1511</v>
      </c>
      <c r="C204" s="281"/>
    </row>
    <row r="205" spans="1:3" ht="20.100000000000001" hidden="1" customHeight="1">
      <c r="A205" s="270">
        <v>2290899</v>
      </c>
      <c r="B205" s="280" t="s">
        <v>1512</v>
      </c>
      <c r="C205" s="281"/>
    </row>
    <row r="206" spans="1:3" ht="20.100000000000001" hidden="1" customHeight="1">
      <c r="A206" s="270">
        <v>22960</v>
      </c>
      <c r="B206" s="276" t="s">
        <v>1513</v>
      </c>
      <c r="C206" s="278">
        <f>SUM(C207:C217)</f>
        <v>0</v>
      </c>
    </row>
    <row r="207" spans="1:3" ht="20.100000000000001" hidden="1" customHeight="1">
      <c r="A207" s="270">
        <v>2296001</v>
      </c>
      <c r="B207" s="280" t="s">
        <v>1514</v>
      </c>
      <c r="C207" s="281"/>
    </row>
    <row r="208" spans="1:3" ht="20.100000000000001" hidden="1" customHeight="1">
      <c r="A208" s="270">
        <v>2296002</v>
      </c>
      <c r="B208" s="280" t="s">
        <v>1515</v>
      </c>
      <c r="C208" s="281"/>
    </row>
    <row r="209" spans="1:3" ht="20.100000000000001" hidden="1" customHeight="1">
      <c r="A209" s="270">
        <v>2296003</v>
      </c>
      <c r="B209" s="280" t="s">
        <v>1516</v>
      </c>
      <c r="C209" s="281"/>
    </row>
    <row r="210" spans="1:3" ht="20.100000000000001" hidden="1" customHeight="1">
      <c r="A210" s="270">
        <v>2296004</v>
      </c>
      <c r="B210" s="280" t="s">
        <v>1517</v>
      </c>
      <c r="C210" s="281"/>
    </row>
    <row r="211" spans="1:3" ht="20.100000000000001" hidden="1" customHeight="1">
      <c r="A211" s="270">
        <v>2296005</v>
      </c>
      <c r="B211" s="280" t="s">
        <v>1518</v>
      </c>
      <c r="C211" s="281"/>
    </row>
    <row r="212" spans="1:3" ht="20.100000000000001" hidden="1" customHeight="1">
      <c r="A212" s="270">
        <v>2296006</v>
      </c>
      <c r="B212" s="280" t="s">
        <v>1519</v>
      </c>
      <c r="C212" s="281"/>
    </row>
    <row r="213" spans="1:3" ht="20.100000000000001" hidden="1" customHeight="1">
      <c r="A213" s="270">
        <v>2296010</v>
      </c>
      <c r="B213" s="280" t="s">
        <v>1520</v>
      </c>
      <c r="C213" s="281"/>
    </row>
    <row r="214" spans="1:3" ht="20.100000000000001" hidden="1" customHeight="1">
      <c r="A214" s="270">
        <v>2296011</v>
      </c>
      <c r="B214" s="280" t="s">
        <v>1521</v>
      </c>
      <c r="C214" s="281"/>
    </row>
    <row r="215" spans="1:3" ht="20.100000000000001" hidden="1" customHeight="1">
      <c r="A215" s="270">
        <v>2296012</v>
      </c>
      <c r="B215" s="280" t="s">
        <v>1522</v>
      </c>
      <c r="C215" s="281"/>
    </row>
    <row r="216" spans="1:3" ht="20.100000000000001" hidden="1" customHeight="1">
      <c r="A216" s="270">
        <v>2296013</v>
      </c>
      <c r="B216" s="280" t="s">
        <v>1523</v>
      </c>
      <c r="C216" s="281"/>
    </row>
    <row r="217" spans="1:3" ht="20.100000000000001" hidden="1" customHeight="1">
      <c r="A217" s="270">
        <v>2296099</v>
      </c>
      <c r="B217" s="280" t="s">
        <v>1524</v>
      </c>
      <c r="C217" s="281"/>
    </row>
    <row r="218" spans="1:3" ht="20.100000000000001" hidden="1" customHeight="1">
      <c r="A218" s="270">
        <v>232</v>
      </c>
      <c r="B218" s="276" t="s">
        <v>1351</v>
      </c>
      <c r="C218" s="278">
        <f>C219</f>
        <v>0</v>
      </c>
    </row>
    <row r="219" spans="1:3" ht="20.100000000000001" hidden="1" customHeight="1">
      <c r="A219" s="270">
        <v>23204</v>
      </c>
      <c r="B219" s="276" t="s">
        <v>1525</v>
      </c>
      <c r="C219" s="278">
        <f>SUM(C220:C235)</f>
        <v>0</v>
      </c>
    </row>
    <row r="220" spans="1:3" ht="20.100000000000001" hidden="1" customHeight="1">
      <c r="A220" s="270">
        <v>2320401</v>
      </c>
      <c r="B220" s="280" t="s">
        <v>1526</v>
      </c>
      <c r="C220" s="281"/>
    </row>
    <row r="221" spans="1:3" ht="20.100000000000001" hidden="1" customHeight="1">
      <c r="A221" s="270">
        <v>2320402</v>
      </c>
      <c r="B221" s="280" t="s">
        <v>1527</v>
      </c>
      <c r="C221" s="281"/>
    </row>
    <row r="222" spans="1:3" ht="20.100000000000001" hidden="1" customHeight="1">
      <c r="A222" s="270">
        <v>2320405</v>
      </c>
      <c r="B222" s="280" t="s">
        <v>1528</v>
      </c>
      <c r="C222" s="281"/>
    </row>
    <row r="223" spans="1:3" ht="20.100000000000001" hidden="1" customHeight="1">
      <c r="A223" s="270">
        <v>2320411</v>
      </c>
      <c r="B223" s="280" t="s">
        <v>1529</v>
      </c>
      <c r="C223" s="281"/>
    </row>
    <row r="224" spans="1:3" ht="20.100000000000001" hidden="1" customHeight="1">
      <c r="A224" s="270">
        <v>2320413</v>
      </c>
      <c r="B224" s="280" t="s">
        <v>1530</v>
      </c>
      <c r="C224" s="281"/>
    </row>
    <row r="225" spans="1:3" ht="20.100000000000001" hidden="1" customHeight="1">
      <c r="A225" s="270">
        <v>2320414</v>
      </c>
      <c r="B225" s="280" t="s">
        <v>1531</v>
      </c>
      <c r="C225" s="281"/>
    </row>
    <row r="226" spans="1:3" ht="20.100000000000001" hidden="1" customHeight="1">
      <c r="A226" s="270">
        <v>2320416</v>
      </c>
      <c r="B226" s="280" t="s">
        <v>1532</v>
      </c>
      <c r="C226" s="281"/>
    </row>
    <row r="227" spans="1:3" ht="20.100000000000001" hidden="1" customHeight="1">
      <c r="A227" s="270">
        <v>2320417</v>
      </c>
      <c r="B227" s="280" t="s">
        <v>1533</v>
      </c>
      <c r="C227" s="281"/>
    </row>
    <row r="228" spans="1:3" ht="20.100000000000001" hidden="1" customHeight="1">
      <c r="A228" s="270">
        <v>2320418</v>
      </c>
      <c r="B228" s="280" t="s">
        <v>1534</v>
      </c>
      <c r="C228" s="281"/>
    </row>
    <row r="229" spans="1:3" ht="20.100000000000001" hidden="1" customHeight="1">
      <c r="A229" s="270">
        <v>2320419</v>
      </c>
      <c r="B229" s="280" t="s">
        <v>1535</v>
      </c>
      <c r="C229" s="281"/>
    </row>
    <row r="230" spans="1:3" ht="20.100000000000001" hidden="1" customHeight="1">
      <c r="A230" s="270">
        <v>2320420</v>
      </c>
      <c r="B230" s="280" t="s">
        <v>1536</v>
      </c>
      <c r="C230" s="281"/>
    </row>
    <row r="231" spans="1:3" ht="20.100000000000001" hidden="1" customHeight="1">
      <c r="A231" s="270">
        <v>2320431</v>
      </c>
      <c r="B231" s="280" t="s">
        <v>1537</v>
      </c>
      <c r="C231" s="281"/>
    </row>
    <row r="232" spans="1:3" ht="20.100000000000001" hidden="1" customHeight="1">
      <c r="A232" s="270">
        <v>2320432</v>
      </c>
      <c r="B232" s="280" t="s">
        <v>1538</v>
      </c>
      <c r="C232" s="281"/>
    </row>
    <row r="233" spans="1:3" ht="20.100000000000001" hidden="1" customHeight="1">
      <c r="A233" s="270">
        <v>2320433</v>
      </c>
      <c r="B233" s="280" t="s">
        <v>1539</v>
      </c>
      <c r="C233" s="281"/>
    </row>
    <row r="234" spans="1:3" ht="20.100000000000001" hidden="1" customHeight="1">
      <c r="A234" s="270">
        <v>2320498</v>
      </c>
      <c r="B234" s="280" t="s">
        <v>1540</v>
      </c>
      <c r="C234" s="281"/>
    </row>
    <row r="235" spans="1:3" ht="20.100000000000001" hidden="1" customHeight="1">
      <c r="A235" s="270">
        <v>2320499</v>
      </c>
      <c r="B235" s="280" t="s">
        <v>1541</v>
      </c>
      <c r="C235" s="281"/>
    </row>
    <row r="236" spans="1:3" ht="20.100000000000001" hidden="1" customHeight="1">
      <c r="A236" s="270">
        <v>233</v>
      </c>
      <c r="B236" s="276" t="s">
        <v>1359</v>
      </c>
      <c r="C236" s="278">
        <f>C237</f>
        <v>0</v>
      </c>
    </row>
    <row r="237" spans="1:3" ht="20.100000000000001" hidden="1" customHeight="1">
      <c r="A237" s="270">
        <v>23304</v>
      </c>
      <c r="B237" s="276" t="s">
        <v>1542</v>
      </c>
      <c r="C237" s="278">
        <f>SUM(C238:C253)</f>
        <v>0</v>
      </c>
    </row>
    <row r="238" spans="1:3" ht="20.100000000000001" hidden="1" customHeight="1">
      <c r="A238" s="270">
        <v>2330401</v>
      </c>
      <c r="B238" s="280" t="s">
        <v>1543</v>
      </c>
      <c r="C238" s="281"/>
    </row>
    <row r="239" spans="1:3" ht="20.100000000000001" hidden="1" customHeight="1">
      <c r="A239" s="270">
        <v>2330402</v>
      </c>
      <c r="B239" s="280" t="s">
        <v>1544</v>
      </c>
      <c r="C239" s="281"/>
    </row>
    <row r="240" spans="1:3" ht="20.100000000000001" hidden="1" customHeight="1">
      <c r="A240" s="270">
        <v>2330405</v>
      </c>
      <c r="B240" s="280" t="s">
        <v>1545</v>
      </c>
      <c r="C240" s="281"/>
    </row>
    <row r="241" spans="1:3" ht="20.100000000000001" hidden="1" customHeight="1">
      <c r="A241" s="270">
        <v>2330411</v>
      </c>
      <c r="B241" s="280" t="s">
        <v>1546</v>
      </c>
      <c r="C241" s="281"/>
    </row>
    <row r="242" spans="1:3" ht="20.100000000000001" hidden="1" customHeight="1">
      <c r="A242" s="270">
        <v>2330413</v>
      </c>
      <c r="B242" s="280" t="s">
        <v>1547</v>
      </c>
      <c r="C242" s="281"/>
    </row>
    <row r="243" spans="1:3" ht="20.100000000000001" hidden="1" customHeight="1">
      <c r="A243" s="270">
        <v>2330414</v>
      </c>
      <c r="B243" s="280" t="s">
        <v>1548</v>
      </c>
      <c r="C243" s="281"/>
    </row>
    <row r="244" spans="1:3" ht="20.100000000000001" hidden="1" customHeight="1">
      <c r="A244" s="270">
        <v>2330416</v>
      </c>
      <c r="B244" s="280" t="s">
        <v>1549</v>
      </c>
      <c r="C244" s="281"/>
    </row>
    <row r="245" spans="1:3" ht="20.100000000000001" hidden="1" customHeight="1">
      <c r="A245" s="270">
        <v>2330417</v>
      </c>
      <c r="B245" s="280" t="s">
        <v>1550</v>
      </c>
      <c r="C245" s="281"/>
    </row>
    <row r="246" spans="1:3" ht="20.100000000000001" hidden="1" customHeight="1">
      <c r="A246" s="270">
        <v>2330418</v>
      </c>
      <c r="B246" s="280" t="s">
        <v>1551</v>
      </c>
      <c r="C246" s="281"/>
    </row>
    <row r="247" spans="1:3" ht="20.100000000000001" hidden="1" customHeight="1">
      <c r="A247" s="270">
        <v>2330419</v>
      </c>
      <c r="B247" s="280" t="s">
        <v>1552</v>
      </c>
      <c r="C247" s="281"/>
    </row>
    <row r="248" spans="1:3" ht="20.100000000000001" hidden="1" customHeight="1">
      <c r="A248" s="270">
        <v>2330420</v>
      </c>
      <c r="B248" s="280" t="s">
        <v>1553</v>
      </c>
      <c r="C248" s="281"/>
    </row>
    <row r="249" spans="1:3" ht="20.100000000000001" hidden="1" customHeight="1">
      <c r="A249" s="270">
        <v>2330431</v>
      </c>
      <c r="B249" s="280" t="s">
        <v>1554</v>
      </c>
      <c r="C249" s="281"/>
    </row>
    <row r="250" spans="1:3" ht="20.100000000000001" hidden="1" customHeight="1">
      <c r="A250" s="270">
        <v>2330432</v>
      </c>
      <c r="B250" s="280" t="s">
        <v>1555</v>
      </c>
      <c r="C250" s="281"/>
    </row>
    <row r="251" spans="1:3" ht="20.100000000000001" hidden="1" customHeight="1">
      <c r="A251" s="270">
        <v>2330433</v>
      </c>
      <c r="B251" s="280" t="s">
        <v>1556</v>
      </c>
      <c r="C251" s="281"/>
    </row>
    <row r="252" spans="1:3" ht="20.100000000000001" hidden="1" customHeight="1">
      <c r="A252" s="270">
        <v>2330498</v>
      </c>
      <c r="B252" s="280" t="s">
        <v>1557</v>
      </c>
      <c r="C252" s="281"/>
    </row>
    <row r="253" spans="1:3" ht="20.100000000000001" hidden="1" customHeight="1">
      <c r="A253" s="270">
        <v>2330499</v>
      </c>
      <c r="B253" s="280" t="s">
        <v>1558</v>
      </c>
      <c r="C253" s="281"/>
    </row>
    <row r="254" spans="1:3" ht="20.100000000000001" hidden="1" customHeight="1">
      <c r="A254" s="270">
        <v>234</v>
      </c>
      <c r="B254" s="276" t="s">
        <v>1559</v>
      </c>
      <c r="C254" s="278">
        <f>SUM(C255,C268)</f>
        <v>0</v>
      </c>
    </row>
    <row r="255" spans="1:3" ht="20.100000000000001" hidden="1" customHeight="1">
      <c r="A255" s="270">
        <v>23401</v>
      </c>
      <c r="B255" s="276" t="s">
        <v>1560</v>
      </c>
      <c r="C255" s="279">
        <f>SUM(C256:C267)</f>
        <v>0</v>
      </c>
    </row>
    <row r="256" spans="1:3" ht="20.100000000000001" hidden="1" customHeight="1">
      <c r="A256" s="270">
        <v>2340101</v>
      </c>
      <c r="B256" s="280" t="s">
        <v>1561</v>
      </c>
      <c r="C256" s="281"/>
    </row>
    <row r="257" spans="1:3" ht="20.100000000000001" hidden="1" customHeight="1">
      <c r="A257" s="270">
        <v>2340102</v>
      </c>
      <c r="B257" s="280" t="s">
        <v>1562</v>
      </c>
      <c r="C257" s="281"/>
    </row>
    <row r="258" spans="1:3" ht="20.100000000000001" hidden="1" customHeight="1">
      <c r="A258" s="270">
        <v>2340103</v>
      </c>
      <c r="B258" s="280" t="s">
        <v>1563</v>
      </c>
      <c r="C258" s="281"/>
    </row>
    <row r="259" spans="1:3" ht="20.100000000000001" hidden="1" customHeight="1">
      <c r="A259" s="270">
        <v>2340104</v>
      </c>
      <c r="B259" s="280" t="s">
        <v>1564</v>
      </c>
      <c r="C259" s="281"/>
    </row>
    <row r="260" spans="1:3" ht="20.100000000000001" hidden="1" customHeight="1">
      <c r="A260" s="270">
        <v>2340105</v>
      </c>
      <c r="B260" s="280" t="s">
        <v>1565</v>
      </c>
      <c r="C260" s="281"/>
    </row>
    <row r="261" spans="1:3" ht="20.100000000000001" hidden="1" customHeight="1">
      <c r="A261" s="270">
        <v>2340106</v>
      </c>
      <c r="B261" s="280" t="s">
        <v>1566</v>
      </c>
      <c r="C261" s="281"/>
    </row>
    <row r="262" spans="1:3" ht="20.100000000000001" hidden="1" customHeight="1">
      <c r="A262" s="270">
        <v>2340107</v>
      </c>
      <c r="B262" s="280" t="s">
        <v>1567</v>
      </c>
      <c r="C262" s="281"/>
    </row>
    <row r="263" spans="1:3" ht="20.100000000000001" hidden="1" customHeight="1">
      <c r="A263" s="270">
        <v>2340108</v>
      </c>
      <c r="B263" s="280" t="s">
        <v>1568</v>
      </c>
      <c r="C263" s="281"/>
    </row>
    <row r="264" spans="1:3" ht="20.100000000000001" hidden="1" customHeight="1">
      <c r="A264" s="270">
        <v>2340109</v>
      </c>
      <c r="B264" s="280" t="s">
        <v>1569</v>
      </c>
      <c r="C264" s="281"/>
    </row>
    <row r="265" spans="1:3" ht="20.100000000000001" hidden="1" customHeight="1">
      <c r="A265" s="270">
        <v>2340110</v>
      </c>
      <c r="B265" s="280" t="s">
        <v>1570</v>
      </c>
      <c r="C265" s="281"/>
    </row>
    <row r="266" spans="1:3" ht="20.100000000000001" hidden="1" customHeight="1">
      <c r="A266" s="270">
        <v>2340111</v>
      </c>
      <c r="B266" s="280" t="s">
        <v>1571</v>
      </c>
      <c r="C266" s="281"/>
    </row>
    <row r="267" spans="1:3" ht="20.100000000000001" hidden="1" customHeight="1">
      <c r="A267" s="270">
        <v>2340199</v>
      </c>
      <c r="B267" s="280" t="s">
        <v>1572</v>
      </c>
      <c r="C267" s="281"/>
    </row>
    <row r="268" spans="1:3" ht="20.100000000000001" hidden="1" customHeight="1">
      <c r="A268" s="270">
        <v>23402</v>
      </c>
      <c r="B268" s="276" t="s">
        <v>1573</v>
      </c>
      <c r="C268" s="278">
        <f>SUM(C269:C274)</f>
        <v>0</v>
      </c>
    </row>
    <row r="269" spans="1:3" ht="20.100000000000001" hidden="1" customHeight="1">
      <c r="A269" s="270">
        <v>2340201</v>
      </c>
      <c r="B269" s="280" t="s">
        <v>1574</v>
      </c>
      <c r="C269" s="281"/>
    </row>
    <row r="270" spans="1:3" ht="20.100000000000001" hidden="1" customHeight="1">
      <c r="A270" s="270">
        <v>2340202</v>
      </c>
      <c r="B270" s="280" t="s">
        <v>1575</v>
      </c>
      <c r="C270" s="281"/>
    </row>
    <row r="271" spans="1:3" ht="20.100000000000001" hidden="1" customHeight="1">
      <c r="A271" s="270">
        <v>2340203</v>
      </c>
      <c r="B271" s="280" t="s">
        <v>1576</v>
      </c>
      <c r="C271" s="281"/>
    </row>
    <row r="272" spans="1:3" ht="20.100000000000001" hidden="1" customHeight="1">
      <c r="A272" s="270">
        <v>2340204</v>
      </c>
      <c r="B272" s="280" t="s">
        <v>1577</v>
      </c>
      <c r="C272" s="281"/>
    </row>
    <row r="273" spans="1:3" ht="20.100000000000001" hidden="1" customHeight="1">
      <c r="A273" s="270">
        <v>2340205</v>
      </c>
      <c r="B273" s="280" t="s">
        <v>1578</v>
      </c>
      <c r="C273" s="281"/>
    </row>
    <row r="274" spans="1:3" ht="20.100000000000001" hidden="1" customHeight="1" thickBot="1">
      <c r="A274" s="270">
        <v>2340299</v>
      </c>
      <c r="B274" s="292" t="s">
        <v>1579</v>
      </c>
      <c r="C274" s="286"/>
    </row>
  </sheetData>
  <autoFilter ref="A4:E274">
    <filterColumn colId="2">
      <filters>
        <filter val="104"/>
      </filters>
    </filterColumn>
  </autoFilter>
  <mergeCells count="2">
    <mergeCell ref="B2:C2"/>
    <mergeCell ref="B1:C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G19" sqref="G19"/>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36" t="s">
        <v>242</v>
      </c>
      <c r="B1" s="336"/>
      <c r="C1" s="50"/>
      <c r="D1" s="51"/>
    </row>
    <row r="2" spans="1:6" ht="30" customHeight="1">
      <c r="A2" s="333" t="s">
        <v>263</v>
      </c>
      <c r="B2" s="333"/>
      <c r="C2" s="333"/>
      <c r="D2" s="333"/>
    </row>
    <row r="3" spans="1:6" s="24" customFormat="1" ht="21.95" customHeight="1" thickBot="1">
      <c r="A3" s="61"/>
      <c r="B3" s="62"/>
      <c r="C3" s="63"/>
      <c r="D3" s="64" t="s">
        <v>32</v>
      </c>
    </row>
    <row r="4" spans="1:6" s="24" customFormat="1" ht="24" customHeight="1">
      <c r="A4" s="218" t="s">
        <v>40</v>
      </c>
      <c r="B4" s="183" t="s">
        <v>86</v>
      </c>
      <c r="C4" s="183" t="s">
        <v>36</v>
      </c>
      <c r="D4" s="219" t="s">
        <v>29</v>
      </c>
    </row>
    <row r="5" spans="1:6" s="24" customFormat="1" ht="24" customHeight="1">
      <c r="A5" s="210" t="s">
        <v>37</v>
      </c>
      <c r="B5" s="227">
        <f>B6+B19</f>
        <v>0</v>
      </c>
      <c r="C5" s="129" t="s">
        <v>164</v>
      </c>
      <c r="D5" s="234">
        <f>B5</f>
        <v>0</v>
      </c>
      <c r="E5" s="27"/>
    </row>
    <row r="6" spans="1:6" s="24" customFormat="1" ht="24" customHeight="1">
      <c r="A6" s="131" t="s">
        <v>38</v>
      </c>
      <c r="B6" s="228">
        <f>SUM(B7:B10)</f>
        <v>0</v>
      </c>
      <c r="C6" s="133" t="s">
        <v>165</v>
      </c>
      <c r="D6" s="235">
        <f>D7+D11+D14+D17</f>
        <v>0</v>
      </c>
      <c r="E6" s="27"/>
    </row>
    <row r="7" spans="1:6" s="24" customFormat="1" ht="20.100000000000001" customHeight="1">
      <c r="A7" s="198" t="s">
        <v>82</v>
      </c>
      <c r="B7" s="229"/>
      <c r="C7" s="211" t="s">
        <v>125</v>
      </c>
      <c r="D7" s="236"/>
      <c r="E7" s="241"/>
    </row>
    <row r="8" spans="1:6" s="24" customFormat="1" ht="20.100000000000001" customHeight="1">
      <c r="A8" s="198" t="s">
        <v>83</v>
      </c>
      <c r="B8" s="229"/>
      <c r="C8" s="212" t="s">
        <v>218</v>
      </c>
      <c r="D8" s="236"/>
      <c r="E8" s="241"/>
    </row>
    <row r="9" spans="1:6" s="24" customFormat="1" ht="20.100000000000001" customHeight="1">
      <c r="A9" s="198" t="s">
        <v>216</v>
      </c>
      <c r="B9" s="229"/>
      <c r="C9" s="212" t="s">
        <v>219</v>
      </c>
      <c r="D9" s="236"/>
      <c r="E9" s="27"/>
    </row>
    <row r="10" spans="1:6" s="24" customFormat="1" ht="20.100000000000001" customHeight="1">
      <c r="A10" s="198" t="s">
        <v>217</v>
      </c>
      <c r="B10" s="229"/>
      <c r="C10" s="212" t="s">
        <v>220</v>
      </c>
      <c r="D10" s="236"/>
      <c r="E10" s="27"/>
    </row>
    <row r="11" spans="1:6" s="24" customFormat="1" ht="20.100000000000001" customHeight="1">
      <c r="A11" s="213"/>
      <c r="B11" s="230"/>
      <c r="C11" s="211" t="s">
        <v>129</v>
      </c>
      <c r="D11" s="237"/>
      <c r="E11" s="241"/>
      <c r="F11" s="27"/>
    </row>
    <row r="12" spans="1:6" s="24" customFormat="1" ht="20.100000000000001" customHeight="1">
      <c r="A12" s="214"/>
      <c r="B12" s="230"/>
      <c r="C12" s="212" t="s">
        <v>221</v>
      </c>
      <c r="D12" s="237"/>
      <c r="E12" s="27"/>
      <c r="F12" s="27"/>
    </row>
    <row r="13" spans="1:6" s="24" customFormat="1" ht="20.100000000000001" customHeight="1">
      <c r="A13" s="214"/>
      <c r="B13" s="230"/>
      <c r="C13" s="212" t="s">
        <v>222</v>
      </c>
      <c r="D13" s="237"/>
      <c r="E13" s="27"/>
      <c r="F13" s="27"/>
    </row>
    <row r="14" spans="1:6" s="24" customFormat="1" ht="20.100000000000001" customHeight="1">
      <c r="A14" s="215"/>
      <c r="B14" s="231"/>
      <c r="C14" s="211" t="s">
        <v>223</v>
      </c>
      <c r="D14" s="238"/>
      <c r="E14" s="27"/>
      <c r="F14" s="27"/>
    </row>
    <row r="15" spans="1:6" s="24" customFormat="1" ht="20.100000000000001" customHeight="1">
      <c r="A15" s="215"/>
      <c r="B15" s="231"/>
      <c r="C15" s="212" t="s">
        <v>225</v>
      </c>
      <c r="D15" s="238"/>
      <c r="E15" s="27"/>
    </row>
    <row r="16" spans="1:6" s="24" customFormat="1" ht="20.100000000000001" customHeight="1">
      <c r="A16" s="216"/>
      <c r="B16" s="230"/>
      <c r="C16" s="217" t="s">
        <v>226</v>
      </c>
      <c r="D16" s="237"/>
      <c r="E16" s="27"/>
    </row>
    <row r="17" spans="1:5" s="24" customFormat="1" ht="20.100000000000001" customHeight="1">
      <c r="A17" s="216"/>
      <c r="B17" s="230"/>
      <c r="C17" s="211" t="s">
        <v>133</v>
      </c>
      <c r="D17" s="237"/>
      <c r="E17" s="27"/>
    </row>
    <row r="18" spans="1:5" s="24" customFormat="1" ht="20.100000000000001" customHeight="1">
      <c r="A18" s="216"/>
      <c r="B18" s="230"/>
      <c r="C18" s="212" t="s">
        <v>224</v>
      </c>
      <c r="D18" s="237"/>
      <c r="E18" s="27"/>
    </row>
    <row r="19" spans="1:5" s="24" customFormat="1" ht="20.100000000000001" customHeight="1">
      <c r="A19" s="196" t="s">
        <v>30</v>
      </c>
      <c r="B19" s="232">
        <f>SUM(B20:B21)</f>
        <v>0</v>
      </c>
      <c r="C19" s="201" t="s">
        <v>166</v>
      </c>
      <c r="D19" s="239">
        <f>SUM(D20:D21)</f>
        <v>0</v>
      </c>
      <c r="E19" s="223"/>
    </row>
    <row r="20" spans="1:5" s="224" customFormat="1" ht="20.100000000000001" customHeight="1">
      <c r="A20" s="214" t="s">
        <v>1587</v>
      </c>
      <c r="B20" s="230"/>
      <c r="C20" s="217" t="s">
        <v>273</v>
      </c>
      <c r="D20" s="237"/>
      <c r="E20" s="242"/>
    </row>
    <row r="21" spans="1:5" s="224" customFormat="1" ht="20.100000000000001" customHeight="1">
      <c r="A21" s="225" t="s">
        <v>274</v>
      </c>
      <c r="B21" s="233"/>
      <c r="C21" s="226" t="s">
        <v>275</v>
      </c>
      <c r="D21" s="240"/>
      <c r="E21" s="242"/>
    </row>
    <row r="22" spans="1:5" ht="59.25" customHeight="1">
      <c r="A22" s="356" t="s">
        <v>324</v>
      </c>
      <c r="B22" s="356"/>
      <c r="C22" s="356"/>
      <c r="D22" s="356"/>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topLeftCell="A10" workbookViewId="0">
      <selection activeCell="A15" sqref="A15"/>
    </sheetView>
  </sheetViews>
  <sheetFormatPr defaultColWidth="10" defaultRowHeight="13.5"/>
  <cols>
    <col min="1" max="1" width="6.375" style="67" customWidth="1"/>
    <col min="2" max="2" width="74.875" style="67" customWidth="1"/>
    <col min="3" max="16384" width="10" style="67"/>
  </cols>
  <sheetData>
    <row r="1" spans="2:2" s="68" customFormat="1" ht="58.5" customHeight="1">
      <c r="B1" s="69" t="s">
        <v>245</v>
      </c>
    </row>
    <row r="2" spans="2:2" s="68" customFormat="1" ht="27" customHeight="1">
      <c r="B2" s="73" t="s">
        <v>246</v>
      </c>
    </row>
    <row r="3" spans="2:2" s="70" customFormat="1" ht="27" customHeight="1">
      <c r="B3" s="74" t="s">
        <v>247</v>
      </c>
    </row>
    <row r="4" spans="2:2" ht="27" customHeight="1">
      <c r="B4" s="75" t="s">
        <v>308</v>
      </c>
    </row>
    <row r="5" spans="2:2" ht="27" customHeight="1">
      <c r="B5" s="75" t="s">
        <v>309</v>
      </c>
    </row>
    <row r="6" spans="2:2" ht="27" customHeight="1">
      <c r="B6" s="74" t="s">
        <v>248</v>
      </c>
    </row>
    <row r="7" spans="2:2" ht="27" customHeight="1">
      <c r="B7" s="75" t="s">
        <v>310</v>
      </c>
    </row>
    <row r="8" spans="2:2" ht="27" customHeight="1">
      <c r="B8" s="75" t="s">
        <v>311</v>
      </c>
    </row>
    <row r="9" spans="2:2" ht="27" customHeight="1">
      <c r="B9" s="74" t="s">
        <v>249</v>
      </c>
    </row>
    <row r="10" spans="2:2" ht="27" customHeight="1">
      <c r="B10" s="75" t="s">
        <v>312</v>
      </c>
    </row>
    <row r="11" spans="2:2" ht="27" customHeight="1">
      <c r="B11" s="73" t="s">
        <v>250</v>
      </c>
    </row>
    <row r="12" spans="2:2" ht="27" customHeight="1">
      <c r="B12" s="74" t="s">
        <v>251</v>
      </c>
    </row>
    <row r="13" spans="2:2" ht="27" customHeight="1">
      <c r="B13" s="75" t="s">
        <v>313</v>
      </c>
    </row>
    <row r="14" spans="2:2" ht="27" customHeight="1">
      <c r="B14" s="75" t="s">
        <v>314</v>
      </c>
    </row>
    <row r="15" spans="2:2" ht="44.25" customHeight="1">
      <c r="B15" s="76" t="s">
        <v>315</v>
      </c>
    </row>
    <row r="16" spans="2:2" ht="44.25" customHeight="1">
      <c r="B16" s="76" t="s">
        <v>316</v>
      </c>
    </row>
    <row r="17" spans="2:2" ht="27" customHeight="1">
      <c r="B17" s="74" t="s">
        <v>248</v>
      </c>
    </row>
    <row r="18" spans="2:2" ht="27" customHeight="1">
      <c r="B18" s="75" t="s">
        <v>317</v>
      </c>
    </row>
    <row r="19" spans="2:2" ht="27" customHeight="1">
      <c r="B19" s="75" t="s">
        <v>318</v>
      </c>
    </row>
    <row r="20" spans="2:2" ht="27" customHeight="1">
      <c r="B20" s="74" t="s">
        <v>249</v>
      </c>
    </row>
    <row r="21" spans="2:2" ht="27" customHeight="1">
      <c r="B21" s="75" t="s">
        <v>319</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tabSelected="1" workbookViewId="0">
      <selection activeCell="L33" sqref="L33"/>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28" t="s">
        <v>235</v>
      </c>
      <c r="B1" s="328"/>
      <c r="C1" s="328"/>
      <c r="D1" s="328"/>
      <c r="E1" s="328"/>
      <c r="F1" s="328"/>
      <c r="G1" s="328"/>
      <c r="H1" s="328"/>
      <c r="I1" s="328"/>
      <c r="J1" s="328"/>
      <c r="K1" s="328"/>
      <c r="L1" s="328"/>
      <c r="M1" s="328"/>
      <c r="N1" s="328"/>
    </row>
    <row r="2" spans="1:14" ht="23.25" customHeight="1">
      <c r="A2" s="327" t="s">
        <v>298</v>
      </c>
      <c r="B2" s="327"/>
      <c r="C2" s="327"/>
      <c r="D2" s="327"/>
      <c r="E2" s="327"/>
      <c r="F2" s="327"/>
      <c r="G2" s="327"/>
      <c r="H2" s="327"/>
      <c r="I2" s="327"/>
      <c r="J2" s="327"/>
      <c r="K2" s="327"/>
      <c r="L2" s="327"/>
      <c r="M2" s="327"/>
      <c r="N2" s="327"/>
    </row>
    <row r="3" spans="1:14" ht="18" customHeight="1" thickBot="1">
      <c r="A3" s="19"/>
      <c r="B3" s="19"/>
      <c r="C3" s="19"/>
      <c r="D3" s="19"/>
      <c r="E3" s="19"/>
      <c r="F3" s="19"/>
      <c r="G3" s="19"/>
      <c r="H3" s="19"/>
      <c r="I3" s="19"/>
      <c r="J3" s="19"/>
      <c r="K3" s="19"/>
      <c r="L3" s="19"/>
      <c r="M3" s="19"/>
      <c r="N3" s="66" t="s">
        <v>32</v>
      </c>
    </row>
    <row r="4" spans="1:14" ht="56.25">
      <c r="A4" s="176" t="s">
        <v>0</v>
      </c>
      <c r="B4" s="177" t="s">
        <v>227</v>
      </c>
      <c r="C4" s="177" t="s">
        <v>167</v>
      </c>
      <c r="D4" s="177" t="s">
        <v>168</v>
      </c>
      <c r="E4" s="177" t="s">
        <v>43</v>
      </c>
      <c r="F4" s="177" t="s">
        <v>255</v>
      </c>
      <c r="G4" s="178" t="s">
        <v>254</v>
      </c>
      <c r="H4" s="179" t="s">
        <v>1</v>
      </c>
      <c r="I4" s="177" t="s">
        <v>227</v>
      </c>
      <c r="J4" s="177" t="s">
        <v>167</v>
      </c>
      <c r="K4" s="177" t="s">
        <v>168</v>
      </c>
      <c r="L4" s="177" t="s">
        <v>43</v>
      </c>
      <c r="M4" s="177" t="s">
        <v>255</v>
      </c>
      <c r="N4" s="180" t="s">
        <v>254</v>
      </c>
    </row>
    <row r="5" spans="1:14" ht="23.25" customHeight="1">
      <c r="A5" s="78" t="s">
        <v>2</v>
      </c>
      <c r="B5" s="221">
        <f>B6+B32</f>
        <v>3903</v>
      </c>
      <c r="C5" s="221">
        <f t="shared" ref="C5:E5" si="0">C6+C32</f>
        <v>0</v>
      </c>
      <c r="D5" s="221">
        <f t="shared" si="0"/>
        <v>0</v>
      </c>
      <c r="E5" s="221">
        <f t="shared" si="0"/>
        <v>3385</v>
      </c>
      <c r="F5" s="80"/>
      <c r="G5" s="315">
        <v>0.89200000000000002</v>
      </c>
      <c r="H5" s="82" t="s">
        <v>2</v>
      </c>
      <c r="I5" s="221">
        <f>I6+I32</f>
        <v>3903</v>
      </c>
      <c r="J5" s="221">
        <f>J6+J32</f>
        <v>0</v>
      </c>
      <c r="K5" s="79"/>
      <c r="L5" s="221">
        <f>L6+L32</f>
        <v>3385</v>
      </c>
      <c r="M5" s="80"/>
      <c r="N5" s="320">
        <v>0.75600000000000001</v>
      </c>
    </row>
    <row r="6" spans="1:14" ht="23.25" customHeight="1">
      <c r="A6" s="83" t="s">
        <v>3</v>
      </c>
      <c r="B6" s="221">
        <f>B7+B23</f>
        <v>3480</v>
      </c>
      <c r="C6" s="221">
        <f t="shared" ref="C6:E6" si="1">C7+C23</f>
        <v>0</v>
      </c>
      <c r="D6" s="221">
        <f t="shared" si="1"/>
        <v>0</v>
      </c>
      <c r="E6" s="221">
        <f t="shared" si="1"/>
        <v>2903</v>
      </c>
      <c r="F6" s="80">
        <f t="shared" ref="F6:F43" si="2">IFERROR(E6/D6,0)</f>
        <v>0</v>
      </c>
      <c r="G6" s="243">
        <v>0.89200000000000002</v>
      </c>
      <c r="H6" s="84" t="s">
        <v>4</v>
      </c>
      <c r="I6" s="221">
        <f>SUM(I7:I31)</f>
        <v>1067</v>
      </c>
      <c r="J6" s="221">
        <f>SUM(J7:J31)</f>
        <v>0</v>
      </c>
      <c r="K6" s="79"/>
      <c r="L6" s="221">
        <v>1762</v>
      </c>
      <c r="M6" s="80"/>
      <c r="N6" s="244">
        <v>0.84699999999999998</v>
      </c>
    </row>
    <row r="7" spans="1:14" ht="15.75" customHeight="1">
      <c r="A7" s="269" t="s">
        <v>326</v>
      </c>
      <c r="B7" s="220">
        <v>3479</v>
      </c>
      <c r="C7" s="220"/>
      <c r="D7" s="86"/>
      <c r="E7" s="220">
        <v>2741</v>
      </c>
      <c r="F7" s="80">
        <f t="shared" si="2"/>
        <v>0</v>
      </c>
      <c r="G7" s="243">
        <v>0.84499999999999997</v>
      </c>
      <c r="H7" s="88" t="s">
        <v>7</v>
      </c>
      <c r="I7" s="220">
        <v>277</v>
      </c>
      <c r="J7" s="220"/>
      <c r="K7" s="86"/>
      <c r="L7" s="220">
        <v>722</v>
      </c>
      <c r="M7" s="87"/>
      <c r="N7" s="244">
        <v>0.65800000000000003</v>
      </c>
    </row>
    <row r="8" spans="1:14" ht="15.75" customHeight="1">
      <c r="A8" s="85" t="s">
        <v>327</v>
      </c>
      <c r="B8" s="220">
        <v>1476</v>
      </c>
      <c r="C8" s="220"/>
      <c r="D8" s="90"/>
      <c r="E8" s="220">
        <v>1151</v>
      </c>
      <c r="F8" s="80">
        <f t="shared" si="2"/>
        <v>0</v>
      </c>
      <c r="G8" s="243">
        <v>0.81599999999999995</v>
      </c>
      <c r="H8" s="88" t="s">
        <v>8</v>
      </c>
      <c r="I8" s="220"/>
      <c r="J8" s="220"/>
      <c r="K8" s="90"/>
      <c r="L8" s="220"/>
      <c r="M8" s="87"/>
      <c r="N8" s="244">
        <f>IFERROR(L8/#REF!,0)</f>
        <v>0</v>
      </c>
    </row>
    <row r="9" spans="1:14" ht="15.75" customHeight="1">
      <c r="A9" s="85" t="s">
        <v>328</v>
      </c>
      <c r="B9" s="220">
        <v>252</v>
      </c>
      <c r="C9" s="220"/>
      <c r="D9" s="90"/>
      <c r="E9" s="220">
        <v>202</v>
      </c>
      <c r="F9" s="80">
        <f t="shared" si="2"/>
        <v>0</v>
      </c>
      <c r="G9" s="243">
        <v>1.1879999999999999</v>
      </c>
      <c r="H9" s="88" t="s">
        <v>9</v>
      </c>
      <c r="I9" s="220"/>
      <c r="J9" s="220"/>
      <c r="K9" s="90"/>
      <c r="L9" s="220"/>
      <c r="M9" s="87"/>
      <c r="N9" s="244">
        <f>IFERROR(L9/#REF!,0)</f>
        <v>0</v>
      </c>
    </row>
    <row r="10" spans="1:14" ht="15.75" customHeight="1">
      <c r="A10" s="85" t="s">
        <v>329</v>
      </c>
      <c r="B10" s="220">
        <v>444</v>
      </c>
      <c r="C10" s="220"/>
      <c r="D10" s="90"/>
      <c r="E10" s="220">
        <v>118</v>
      </c>
      <c r="F10" s="80">
        <f t="shared" si="2"/>
        <v>0</v>
      </c>
      <c r="G10" s="243">
        <v>0.29899999999999999</v>
      </c>
      <c r="H10" s="88" t="s">
        <v>11</v>
      </c>
      <c r="I10" s="220"/>
      <c r="J10" s="220"/>
      <c r="K10" s="90"/>
      <c r="L10" s="220"/>
      <c r="M10" s="87"/>
      <c r="N10" s="244">
        <f>IFERROR(L10/#REF!,0)</f>
        <v>0</v>
      </c>
    </row>
    <row r="11" spans="1:14" ht="15.75" customHeight="1">
      <c r="A11" s="85" t="s">
        <v>330</v>
      </c>
      <c r="B11" s="220">
        <v>215</v>
      </c>
      <c r="C11" s="220"/>
      <c r="D11" s="90"/>
      <c r="E11" s="220">
        <v>62</v>
      </c>
      <c r="F11" s="80">
        <f t="shared" si="2"/>
        <v>0</v>
      </c>
      <c r="G11" s="243">
        <v>0.28799999999999998</v>
      </c>
      <c r="H11" s="88" t="s">
        <v>12</v>
      </c>
      <c r="I11" s="220"/>
      <c r="J11" s="220"/>
      <c r="K11" s="90"/>
      <c r="L11" s="220"/>
      <c r="M11" s="87"/>
      <c r="N11" s="244">
        <f>IFERROR(L11/#REF!,0)</f>
        <v>0</v>
      </c>
    </row>
    <row r="12" spans="1:14" ht="15.75" customHeight="1">
      <c r="A12" s="85" t="s">
        <v>331</v>
      </c>
      <c r="B12" s="220">
        <v>264</v>
      </c>
      <c r="C12" s="220"/>
      <c r="D12" s="90"/>
      <c r="E12" s="220">
        <v>220</v>
      </c>
      <c r="F12" s="80">
        <f t="shared" si="2"/>
        <v>0</v>
      </c>
      <c r="G12" s="243">
        <v>0.78300000000000003</v>
      </c>
      <c r="H12" s="88" t="s">
        <v>14</v>
      </c>
      <c r="I12" s="220"/>
      <c r="J12" s="220"/>
      <c r="K12" s="90"/>
      <c r="L12" s="220"/>
      <c r="M12" s="87"/>
      <c r="N12" s="244">
        <f>IFERROR(L12/#REF!,0)</f>
        <v>0</v>
      </c>
    </row>
    <row r="13" spans="1:14" ht="15.75" customHeight="1">
      <c r="A13" s="85" t="s">
        <v>332</v>
      </c>
      <c r="B13" s="220">
        <v>204</v>
      </c>
      <c r="C13" s="220"/>
      <c r="D13" s="90"/>
      <c r="E13" s="220">
        <v>376</v>
      </c>
      <c r="F13" s="80">
        <f t="shared" si="2"/>
        <v>0</v>
      </c>
      <c r="G13" s="243">
        <v>1.218</v>
      </c>
      <c r="H13" s="88" t="s">
        <v>177</v>
      </c>
      <c r="I13" s="220">
        <v>61</v>
      </c>
      <c r="J13" s="220"/>
      <c r="K13" s="90"/>
      <c r="L13" s="220">
        <v>61</v>
      </c>
      <c r="M13" s="87"/>
      <c r="N13" s="244">
        <v>1</v>
      </c>
    </row>
    <row r="14" spans="1:14" ht="15.75" customHeight="1">
      <c r="A14" s="91" t="s">
        <v>333</v>
      </c>
      <c r="B14" s="220">
        <v>96</v>
      </c>
      <c r="C14" s="220"/>
      <c r="D14" s="90"/>
      <c r="E14" s="220">
        <v>91</v>
      </c>
      <c r="F14" s="80">
        <f t="shared" si="2"/>
        <v>0</v>
      </c>
      <c r="G14" s="243">
        <v>1.0960000000000001</v>
      </c>
      <c r="H14" s="88" t="s">
        <v>15</v>
      </c>
      <c r="I14" s="220">
        <v>286</v>
      </c>
      <c r="J14" s="220"/>
      <c r="K14" s="90"/>
      <c r="L14" s="220">
        <v>424</v>
      </c>
      <c r="M14" s="87"/>
      <c r="N14" s="244">
        <v>1.32</v>
      </c>
    </row>
    <row r="15" spans="1:14" ht="15.75" customHeight="1">
      <c r="A15" s="85" t="s">
        <v>334</v>
      </c>
      <c r="B15" s="220">
        <v>68</v>
      </c>
      <c r="C15" s="220"/>
      <c r="D15" s="90"/>
      <c r="E15" s="220">
        <v>58</v>
      </c>
      <c r="F15" s="80">
        <f t="shared" si="2"/>
        <v>0</v>
      </c>
      <c r="G15" s="243">
        <v>0.85299999999999998</v>
      </c>
      <c r="H15" s="88" t="s">
        <v>212</v>
      </c>
      <c r="I15" s="220">
        <v>56</v>
      </c>
      <c r="J15" s="222"/>
      <c r="K15" s="90"/>
      <c r="L15" s="222">
        <v>86</v>
      </c>
      <c r="M15" s="87"/>
      <c r="N15" s="244">
        <v>1.536</v>
      </c>
    </row>
    <row r="16" spans="1:14" ht="15.75" customHeight="1">
      <c r="A16" s="91" t="s">
        <v>335</v>
      </c>
      <c r="B16" s="220">
        <v>60</v>
      </c>
      <c r="C16" s="220"/>
      <c r="D16" s="90"/>
      <c r="E16" s="220">
        <v>88</v>
      </c>
      <c r="F16" s="80">
        <f t="shared" si="2"/>
        <v>0</v>
      </c>
      <c r="G16" s="243">
        <v>-0.88</v>
      </c>
      <c r="H16" s="88" t="s">
        <v>17</v>
      </c>
      <c r="I16" s="220">
        <v>95</v>
      </c>
      <c r="J16" s="220"/>
      <c r="K16" s="90"/>
      <c r="L16" s="220">
        <v>95</v>
      </c>
      <c r="M16" s="87"/>
      <c r="N16" s="244">
        <v>1</v>
      </c>
    </row>
    <row r="17" spans="1:14" ht="15.75" customHeight="1">
      <c r="A17" s="91" t="s">
        <v>336</v>
      </c>
      <c r="B17" s="220"/>
      <c r="C17" s="220"/>
      <c r="D17" s="90"/>
      <c r="E17" s="220"/>
      <c r="F17" s="80">
        <f t="shared" si="2"/>
        <v>0</v>
      </c>
      <c r="G17" s="243">
        <f>IFERROR(E17/#REF!,0)</f>
        <v>0</v>
      </c>
      <c r="H17" s="88" t="s">
        <v>18</v>
      </c>
      <c r="I17" s="220">
        <v>173</v>
      </c>
      <c r="J17" s="220"/>
      <c r="K17" s="90"/>
      <c r="L17" s="220">
        <v>173</v>
      </c>
      <c r="M17" s="87"/>
      <c r="N17" s="244">
        <v>0.50700000000000001</v>
      </c>
    </row>
    <row r="18" spans="1:14" ht="15.75" customHeight="1">
      <c r="A18" s="91" t="s">
        <v>337</v>
      </c>
      <c r="B18" s="220"/>
      <c r="C18" s="220"/>
      <c r="D18" s="90"/>
      <c r="E18" s="220"/>
      <c r="F18" s="80">
        <f t="shared" si="2"/>
        <v>0</v>
      </c>
      <c r="G18" s="243">
        <f>IFERROR(E18/#REF!,0)</f>
        <v>0</v>
      </c>
      <c r="H18" s="88" t="s">
        <v>19</v>
      </c>
      <c r="I18" s="220">
        <v>93</v>
      </c>
      <c r="J18" s="220"/>
      <c r="K18" s="90"/>
      <c r="L18" s="220">
        <v>93</v>
      </c>
      <c r="M18" s="87"/>
      <c r="N18" s="244">
        <v>1</v>
      </c>
    </row>
    <row r="19" spans="1:14" ht="15.75" customHeight="1">
      <c r="A19" s="91" t="s">
        <v>338</v>
      </c>
      <c r="B19" s="220">
        <v>400</v>
      </c>
      <c r="C19" s="220"/>
      <c r="D19" s="86"/>
      <c r="E19" s="220">
        <v>375</v>
      </c>
      <c r="F19" s="80">
        <f t="shared" si="2"/>
        <v>0</v>
      </c>
      <c r="G19" s="243">
        <v>0.90600000000000003</v>
      </c>
      <c r="H19" s="88" t="s">
        <v>21</v>
      </c>
      <c r="I19" s="220"/>
      <c r="J19" s="222"/>
      <c r="K19" s="86"/>
      <c r="L19" s="222"/>
      <c r="M19" s="87"/>
      <c r="N19" s="244">
        <f>IFERROR(L19/#REF!,0)</f>
        <v>0</v>
      </c>
    </row>
    <row r="20" spans="1:14" ht="15.75" customHeight="1">
      <c r="A20" s="91" t="s">
        <v>339</v>
      </c>
      <c r="B20" s="220"/>
      <c r="C20" s="220"/>
      <c r="D20" s="90"/>
      <c r="E20" s="220"/>
      <c r="F20" s="80">
        <f t="shared" si="2"/>
        <v>0</v>
      </c>
      <c r="G20" s="243">
        <f>IFERROR(E20/#REF!,0)</f>
        <v>0</v>
      </c>
      <c r="H20" s="88" t="s">
        <v>232</v>
      </c>
      <c r="I20" s="220"/>
      <c r="J20" s="220"/>
      <c r="K20" s="90"/>
      <c r="L20" s="220"/>
      <c r="M20" s="87"/>
      <c r="N20" s="244">
        <f>IFERROR(L20/#REF!,0)</f>
        <v>0</v>
      </c>
    </row>
    <row r="21" spans="1:14" ht="15.75" customHeight="1">
      <c r="A21" s="91" t="s">
        <v>340</v>
      </c>
      <c r="B21" s="220"/>
      <c r="C21" s="220"/>
      <c r="D21" s="90"/>
      <c r="E21" s="220"/>
      <c r="F21" s="80">
        <f t="shared" si="2"/>
        <v>0</v>
      </c>
      <c r="G21" s="243">
        <f>IFERROR(E21/#REF!,0)</f>
        <v>0</v>
      </c>
      <c r="H21" s="88" t="s">
        <v>22</v>
      </c>
      <c r="I21" s="220"/>
      <c r="J21" s="220"/>
      <c r="K21" s="90"/>
      <c r="L21" s="220"/>
      <c r="M21" s="87"/>
      <c r="N21" s="244">
        <f>IFERROR(L21/#REF!,0)</f>
        <v>0</v>
      </c>
    </row>
    <row r="22" spans="1:14" ht="15.75" customHeight="1">
      <c r="A22" s="91" t="s">
        <v>341</v>
      </c>
      <c r="B22" s="221"/>
      <c r="C22" s="221"/>
      <c r="D22" s="90"/>
      <c r="E22" s="221"/>
      <c r="F22" s="80">
        <f t="shared" si="2"/>
        <v>0</v>
      </c>
      <c r="G22" s="243">
        <f>IFERROR(E22/#REF!,0)</f>
        <v>0</v>
      </c>
      <c r="H22" s="88" t="s">
        <v>23</v>
      </c>
      <c r="I22" s="220"/>
      <c r="J22" s="220"/>
      <c r="K22" s="90"/>
      <c r="L22" s="220"/>
      <c r="M22" s="87"/>
      <c r="N22" s="244">
        <f>IFERROR(L22/#REF!,0)</f>
        <v>0</v>
      </c>
    </row>
    <row r="23" spans="1:14" ht="15.75" customHeight="1">
      <c r="A23" s="269" t="s">
        <v>342</v>
      </c>
      <c r="B23" s="220">
        <v>1</v>
      </c>
      <c r="C23" s="220"/>
      <c r="D23" s="95"/>
      <c r="E23" s="220">
        <v>162</v>
      </c>
      <c r="F23" s="80">
        <f t="shared" si="2"/>
        <v>0</v>
      </c>
      <c r="G23" s="243">
        <v>18</v>
      </c>
      <c r="H23" s="88" t="s">
        <v>210</v>
      </c>
      <c r="I23" s="220"/>
      <c r="J23" s="220"/>
      <c r="K23" s="95"/>
      <c r="L23" s="220"/>
      <c r="M23" s="87"/>
      <c r="N23" s="244">
        <f>IFERROR(L23/#REF!,0)</f>
        <v>0</v>
      </c>
    </row>
    <row r="24" spans="1:14" ht="15.75" customHeight="1">
      <c r="A24" s="85" t="s">
        <v>6</v>
      </c>
      <c r="B24" s="220"/>
      <c r="C24" s="220"/>
      <c r="D24" s="95"/>
      <c r="E24" s="220"/>
      <c r="F24" s="80">
        <f t="shared" si="2"/>
        <v>0</v>
      </c>
      <c r="G24" s="243">
        <f>IFERROR(E24/#REF!,0)</f>
        <v>0</v>
      </c>
      <c r="H24" s="88" t="s">
        <v>211</v>
      </c>
      <c r="I24" s="220"/>
      <c r="J24" s="220"/>
      <c r="K24" s="95"/>
      <c r="L24" s="220"/>
      <c r="M24" s="87"/>
      <c r="N24" s="244">
        <f>IFERROR(L24/#REF!,0)</f>
        <v>0</v>
      </c>
    </row>
    <row r="25" spans="1:14" ht="15.75" customHeight="1">
      <c r="A25" s="85" t="s">
        <v>25</v>
      </c>
      <c r="B25" s="220"/>
      <c r="C25" s="220"/>
      <c r="D25" s="95"/>
      <c r="E25" s="220"/>
      <c r="F25" s="80">
        <f t="shared" si="2"/>
        <v>0</v>
      </c>
      <c r="G25" s="243">
        <f>IFERROR(E25/#REF!,0)</f>
        <v>0</v>
      </c>
      <c r="H25" s="88" t="s">
        <v>24</v>
      </c>
      <c r="I25" s="220">
        <v>16</v>
      </c>
      <c r="J25" s="220"/>
      <c r="K25" s="95"/>
      <c r="L25" s="220">
        <v>108</v>
      </c>
      <c r="M25" s="87"/>
      <c r="N25" s="244">
        <v>6.75</v>
      </c>
    </row>
    <row r="26" spans="1:14" ht="15.75" customHeight="1">
      <c r="A26" s="85" t="s">
        <v>27</v>
      </c>
      <c r="B26" s="220"/>
      <c r="C26" s="220"/>
      <c r="D26" s="95"/>
      <c r="E26" s="220"/>
      <c r="F26" s="80">
        <f t="shared" si="2"/>
        <v>0</v>
      </c>
      <c r="G26" s="243">
        <f>IFERROR(E26/#REF!,0)</f>
        <v>0</v>
      </c>
      <c r="H26" s="88" t="s">
        <v>26</v>
      </c>
      <c r="I26" s="220"/>
      <c r="J26" s="220"/>
      <c r="K26" s="95"/>
      <c r="L26" s="220"/>
      <c r="M26" s="87"/>
      <c r="N26" s="244">
        <f>IFERROR(L26/#REF!,0)</f>
        <v>0</v>
      </c>
    </row>
    <row r="27" spans="1:14" ht="15.75" customHeight="1">
      <c r="A27" s="94" t="s">
        <v>62</v>
      </c>
      <c r="B27" s="220">
        <v>1</v>
      </c>
      <c r="C27" s="220"/>
      <c r="D27" s="97"/>
      <c r="E27" s="220"/>
      <c r="F27" s="80">
        <f t="shared" si="2"/>
        <v>0</v>
      </c>
      <c r="G27" s="243">
        <f>IFERROR(E27/#REF!,0)</f>
        <v>0</v>
      </c>
      <c r="H27" s="88" t="s">
        <v>183</v>
      </c>
      <c r="I27" s="220"/>
      <c r="J27" s="220"/>
      <c r="K27" s="97"/>
      <c r="L27" s="220"/>
      <c r="M27" s="97"/>
      <c r="N27" s="244">
        <f>IFERROR(L27/#REF!,0)</f>
        <v>0</v>
      </c>
    </row>
    <row r="28" spans="1:14" ht="15.75" customHeight="1">
      <c r="A28" s="94" t="s">
        <v>154</v>
      </c>
      <c r="B28" s="220"/>
      <c r="C28" s="220"/>
      <c r="D28" s="97"/>
      <c r="E28" s="220"/>
      <c r="F28" s="80">
        <f t="shared" si="2"/>
        <v>0</v>
      </c>
      <c r="G28" s="243">
        <f>IFERROR(E28/#REF!,0)</f>
        <v>0</v>
      </c>
      <c r="H28" s="88" t="s">
        <v>184</v>
      </c>
      <c r="I28" s="220">
        <v>10</v>
      </c>
      <c r="J28" s="220"/>
      <c r="K28" s="97"/>
      <c r="L28" s="220"/>
      <c r="M28" s="97"/>
      <c r="N28" s="244"/>
    </row>
    <row r="29" spans="1:14" ht="15.75" customHeight="1">
      <c r="A29" s="94" t="s">
        <v>155</v>
      </c>
      <c r="B29" s="220"/>
      <c r="C29" s="220"/>
      <c r="D29" s="97"/>
      <c r="E29" s="220"/>
      <c r="F29" s="80">
        <f t="shared" si="2"/>
        <v>0</v>
      </c>
      <c r="G29" s="243">
        <f>IFERROR(E29/#REF!,0)</f>
        <v>0</v>
      </c>
      <c r="H29" s="88" t="s">
        <v>185</v>
      </c>
      <c r="I29" s="220"/>
      <c r="J29" s="220"/>
      <c r="K29" s="97"/>
      <c r="L29" s="220"/>
      <c r="M29" s="97"/>
      <c r="N29" s="244">
        <f>IFERROR(L29/#REF!,0)</f>
        <v>0</v>
      </c>
    </row>
    <row r="30" spans="1:14" ht="15.75" customHeight="1">
      <c r="A30" s="94" t="s">
        <v>28</v>
      </c>
      <c r="B30" s="220"/>
      <c r="C30" s="220"/>
      <c r="D30" s="97"/>
      <c r="E30" s="220">
        <v>162</v>
      </c>
      <c r="F30" s="80">
        <f t="shared" si="2"/>
        <v>0</v>
      </c>
      <c r="G30" s="243">
        <f>IFERROR(E30/#REF!,0)</f>
        <v>0</v>
      </c>
      <c r="H30" s="88" t="s">
        <v>186</v>
      </c>
      <c r="I30" s="220"/>
      <c r="J30" s="220"/>
      <c r="K30" s="97"/>
      <c r="L30" s="220"/>
      <c r="M30" s="97"/>
      <c r="N30" s="244">
        <f>IFERROR(L30/#REF!,0)</f>
        <v>0</v>
      </c>
    </row>
    <row r="31" spans="1:14" ht="15.75" customHeight="1">
      <c r="B31" s="220"/>
      <c r="C31" s="220"/>
      <c r="D31" s="97"/>
      <c r="E31" s="220"/>
      <c r="F31" s="80">
        <f t="shared" si="2"/>
        <v>0</v>
      </c>
      <c r="G31" s="81">
        <f>IFERROR(E31/#REF!,0)</f>
        <v>0</v>
      </c>
      <c r="H31" s="88" t="s">
        <v>233</v>
      </c>
      <c r="I31" s="220"/>
      <c r="J31" s="220"/>
      <c r="K31" s="97"/>
      <c r="L31" s="220"/>
      <c r="M31" s="97"/>
      <c r="N31" s="244">
        <f>IFERROR(L31/#REF!,0)</f>
        <v>0</v>
      </c>
    </row>
    <row r="32" spans="1:14" ht="24" customHeight="1">
      <c r="A32" s="83" t="s">
        <v>30</v>
      </c>
      <c r="B32" s="221">
        <f>SUM(B33:B37)+B41</f>
        <v>423</v>
      </c>
      <c r="C32" s="221">
        <f>SUM(C33:C37)+C41</f>
        <v>0</v>
      </c>
      <c r="D32" s="79"/>
      <c r="E32" s="221">
        <f>SUM(E33:E37)+E41</f>
        <v>482</v>
      </c>
      <c r="F32" s="80">
        <f t="shared" si="2"/>
        <v>0</v>
      </c>
      <c r="G32" s="315">
        <v>0.39400000000000002</v>
      </c>
      <c r="H32" s="84" t="s">
        <v>31</v>
      </c>
      <c r="I32" s="221">
        <f>I33+I34+I35+I38+I39+I43</f>
        <v>2836</v>
      </c>
      <c r="J32" s="221">
        <f>J33+J34+J35+J38+J39+J43</f>
        <v>0</v>
      </c>
      <c r="K32" s="79"/>
      <c r="L32" s="221">
        <f>L33+L34+L35+L38+L39+L43</f>
        <v>1623</v>
      </c>
      <c r="M32" s="80" t="s">
        <v>169</v>
      </c>
      <c r="N32" s="319">
        <v>0.67800000000000005</v>
      </c>
    </row>
    <row r="33" spans="1:14" ht="15.75" customHeight="1">
      <c r="A33" s="98" t="s">
        <v>294</v>
      </c>
      <c r="B33" s="220">
        <v>420</v>
      </c>
      <c r="C33" s="220"/>
      <c r="D33" s="99"/>
      <c r="E33" s="220">
        <v>479</v>
      </c>
      <c r="F33" s="80">
        <f t="shared" si="2"/>
        <v>0</v>
      </c>
      <c r="G33" s="315">
        <v>0.46500000000000002</v>
      </c>
      <c r="H33" s="99" t="s">
        <v>295</v>
      </c>
      <c r="I33" s="220">
        <v>2836</v>
      </c>
      <c r="J33" s="220"/>
      <c r="K33" s="99"/>
      <c r="L33" s="220">
        <v>1618</v>
      </c>
      <c r="M33" s="87"/>
      <c r="N33" s="316">
        <v>0.67600000000000005</v>
      </c>
    </row>
    <row r="34" spans="1:14" ht="15.75" customHeight="1">
      <c r="A34" s="98" t="s">
        <v>343</v>
      </c>
      <c r="B34" s="220"/>
      <c r="C34" s="220"/>
      <c r="D34" s="99"/>
      <c r="E34" s="220"/>
      <c r="F34" s="80">
        <f t="shared" si="2"/>
        <v>0</v>
      </c>
      <c r="G34" s="81">
        <f>IFERROR(E34/#REF!,0)</f>
        <v>0</v>
      </c>
      <c r="H34" s="99" t="s">
        <v>344</v>
      </c>
      <c r="I34" s="220"/>
      <c r="J34" s="220"/>
      <c r="K34" s="99"/>
      <c r="L34" s="220"/>
      <c r="M34" s="87"/>
      <c r="N34" s="316"/>
    </row>
    <row r="35" spans="1:14" ht="15.75" customHeight="1">
      <c r="A35" s="98" t="s">
        <v>207</v>
      </c>
      <c r="B35" s="220"/>
      <c r="C35" s="220"/>
      <c r="D35" s="99"/>
      <c r="E35" s="220"/>
      <c r="F35" s="80">
        <f t="shared" si="2"/>
        <v>0</v>
      </c>
      <c r="G35" s="81">
        <f>IFERROR(E35/#REF!,0)</f>
        <v>0</v>
      </c>
      <c r="H35" s="99" t="s">
        <v>84</v>
      </c>
      <c r="I35" s="220"/>
      <c r="J35" s="220"/>
      <c r="K35" s="99"/>
      <c r="L35" s="220"/>
      <c r="M35" s="87"/>
      <c r="N35" s="316"/>
    </row>
    <row r="36" spans="1:14" ht="15.75" customHeight="1">
      <c r="A36" s="98" t="s">
        <v>55</v>
      </c>
      <c r="B36" s="220"/>
      <c r="C36" s="220"/>
      <c r="D36" s="99"/>
      <c r="E36" s="220"/>
      <c r="F36" s="80">
        <f t="shared" si="2"/>
        <v>0</v>
      </c>
      <c r="G36" s="81">
        <f>IFERROR(E36/#REF!,0)</f>
        <v>0</v>
      </c>
      <c r="H36" s="99" t="s">
        <v>236</v>
      </c>
      <c r="I36" s="220"/>
      <c r="J36" s="220"/>
      <c r="K36" s="99"/>
      <c r="L36" s="220"/>
      <c r="M36" s="87"/>
      <c r="N36" s="316"/>
    </row>
    <row r="37" spans="1:14" ht="15.75" customHeight="1">
      <c r="A37" s="98" t="s">
        <v>137</v>
      </c>
      <c r="B37" s="220">
        <f>SUM(B38:B40)</f>
        <v>0</v>
      </c>
      <c r="C37" s="220">
        <f>SUM(C38:C40)</f>
        <v>0</v>
      </c>
      <c r="D37" s="87"/>
      <c r="E37" s="220">
        <f>SUM(E38:E40)</f>
        <v>0</v>
      </c>
      <c r="F37" s="80">
        <f t="shared" si="2"/>
        <v>0</v>
      </c>
      <c r="G37" s="81">
        <f>IFERROR(E37/#REF!,0)</f>
        <v>0</v>
      </c>
      <c r="H37" s="99" t="s">
        <v>237</v>
      </c>
      <c r="I37" s="220"/>
      <c r="J37" s="220"/>
      <c r="K37" s="87"/>
      <c r="L37" s="220"/>
      <c r="M37" s="87"/>
      <c r="N37" s="316"/>
    </row>
    <row r="38" spans="1:14" ht="15.75" customHeight="1">
      <c r="A38" s="98" t="s">
        <v>56</v>
      </c>
      <c r="B38" s="220"/>
      <c r="C38" s="220"/>
      <c r="D38" s="99"/>
      <c r="E38" s="220"/>
      <c r="F38" s="80">
        <f t="shared" si="2"/>
        <v>0</v>
      </c>
      <c r="G38" s="81">
        <f>IFERROR(E38/#REF!,0)</f>
        <v>0</v>
      </c>
      <c r="H38" s="99" t="s">
        <v>53</v>
      </c>
      <c r="I38" s="87"/>
      <c r="J38" s="220"/>
      <c r="K38" s="99"/>
      <c r="L38" s="220"/>
      <c r="M38" s="87"/>
      <c r="N38" s="316"/>
    </row>
    <row r="39" spans="1:14" ht="15.75" customHeight="1">
      <c r="A39" s="98" t="s">
        <v>173</v>
      </c>
      <c r="B39" s="220"/>
      <c r="C39" s="220"/>
      <c r="D39" s="99"/>
      <c r="E39" s="220"/>
      <c r="F39" s="80">
        <f t="shared" si="2"/>
        <v>0</v>
      </c>
      <c r="G39" s="81">
        <f>IFERROR(E39/#REF!,0)</f>
        <v>0</v>
      </c>
      <c r="H39" s="99" t="s">
        <v>138</v>
      </c>
      <c r="I39" s="87"/>
      <c r="J39" s="99"/>
      <c r="K39" s="99"/>
      <c r="L39" s="99"/>
      <c r="M39" s="87"/>
      <c r="N39" s="316"/>
    </row>
    <row r="40" spans="1:14" ht="15.75" customHeight="1">
      <c r="A40" s="94" t="s">
        <v>135</v>
      </c>
      <c r="B40" s="220"/>
      <c r="C40" s="220"/>
      <c r="D40" s="95"/>
      <c r="E40" s="220"/>
      <c r="F40" s="80">
        <f t="shared" si="2"/>
        <v>0</v>
      </c>
      <c r="G40" s="81">
        <f>IFERROR(E40/#REF!,0)</f>
        <v>0</v>
      </c>
      <c r="H40" s="99" t="s">
        <v>115</v>
      </c>
      <c r="I40" s="95"/>
      <c r="J40" s="95"/>
      <c r="K40" s="95"/>
      <c r="L40" s="95"/>
      <c r="M40" s="87"/>
      <c r="N40" s="316"/>
    </row>
    <row r="41" spans="1:14" ht="15.75" customHeight="1">
      <c r="A41" s="98" t="s">
        <v>57</v>
      </c>
      <c r="B41" s="220">
        <v>3</v>
      </c>
      <c r="C41" s="220"/>
      <c r="D41" s="99"/>
      <c r="E41" s="220">
        <v>3</v>
      </c>
      <c r="F41" s="80">
        <f t="shared" si="2"/>
        <v>0</v>
      </c>
      <c r="G41" s="315">
        <v>0.5</v>
      </c>
      <c r="H41" s="99" t="s">
        <v>174</v>
      </c>
      <c r="I41" s="99"/>
      <c r="J41" s="99"/>
      <c r="K41" s="99"/>
      <c r="L41" s="99"/>
      <c r="M41" s="87"/>
      <c r="N41" s="317"/>
    </row>
    <row r="42" spans="1:14" ht="15.75" customHeight="1">
      <c r="A42" s="96"/>
      <c r="B42" s="220"/>
      <c r="C42" s="220"/>
      <c r="D42" s="97"/>
      <c r="E42" s="220"/>
      <c r="F42" s="80">
        <f t="shared" si="2"/>
        <v>0</v>
      </c>
      <c r="G42" s="81">
        <f>IFERROR(E42/#REF!,0)</f>
        <v>0</v>
      </c>
      <c r="H42" s="99" t="s">
        <v>136</v>
      </c>
      <c r="I42" s="97"/>
      <c r="J42" s="97"/>
      <c r="K42" s="97"/>
      <c r="L42" s="97"/>
      <c r="M42" s="97"/>
      <c r="N42" s="317"/>
    </row>
    <row r="43" spans="1:14" ht="15.75" customHeight="1">
      <c r="A43" s="100"/>
      <c r="B43" s="101"/>
      <c r="C43" s="101"/>
      <c r="D43" s="101"/>
      <c r="E43" s="101"/>
      <c r="F43" s="245">
        <f t="shared" si="2"/>
        <v>0</v>
      </c>
      <c r="G43" s="246">
        <f>IFERROR(E43/#REF!,0)</f>
        <v>0</v>
      </c>
      <c r="H43" s="102" t="s">
        <v>54</v>
      </c>
      <c r="I43" s="101"/>
      <c r="J43" s="101"/>
      <c r="K43" s="101"/>
      <c r="L43" s="247">
        <v>5</v>
      </c>
      <c r="M43" s="101"/>
      <c r="N43" s="318">
        <v>1.667</v>
      </c>
    </row>
    <row r="44" spans="1:14" s="34" customFormat="1" ht="58.5" customHeight="1">
      <c r="A44" s="329" t="s">
        <v>320</v>
      </c>
      <c r="B44" s="329"/>
      <c r="C44" s="329"/>
      <c r="D44" s="329"/>
      <c r="E44" s="329"/>
      <c r="F44" s="329"/>
      <c r="G44" s="329"/>
      <c r="H44" s="329"/>
      <c r="I44" s="329"/>
      <c r="J44" s="329"/>
      <c r="K44" s="329"/>
      <c r="L44" s="329"/>
      <c r="M44" s="329"/>
      <c r="N44" s="329"/>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filterMode="1">
    <tabColor rgb="FFFFFF00"/>
  </sheetPr>
  <dimension ref="A1:K1329"/>
  <sheetViews>
    <sheetView showZeros="0" workbookViewId="0">
      <selection activeCell="D1194" sqref="D1194"/>
    </sheetView>
  </sheetViews>
  <sheetFormatPr defaultColWidth="21.5" defaultRowHeight="21.95" customHeight="1"/>
  <cols>
    <col min="1" max="1" width="7.5" style="1" customWidth="1"/>
    <col min="2" max="2" width="56.625" style="1" customWidth="1"/>
    <col min="3" max="3" width="26.25" style="37" customWidth="1"/>
    <col min="4" max="4" width="8.25" style="11" customWidth="1"/>
    <col min="5" max="11" width="21.5" style="11"/>
    <col min="12" max="16384" width="21.5" style="1"/>
  </cols>
  <sheetData>
    <row r="1" spans="1:11" ht="21.95" customHeight="1">
      <c r="B1" s="328" t="s">
        <v>158</v>
      </c>
      <c r="C1" s="328"/>
    </row>
    <row r="2" spans="1:11" s="2" customFormat="1" ht="21.95" customHeight="1">
      <c r="B2" s="330" t="s">
        <v>299</v>
      </c>
      <c r="C2" s="330"/>
      <c r="D2" s="33"/>
      <c r="E2" s="33"/>
      <c r="F2" s="33"/>
      <c r="G2" s="33"/>
      <c r="H2" s="33"/>
      <c r="I2" s="33"/>
      <c r="J2" s="33"/>
      <c r="K2" s="33"/>
    </row>
    <row r="3" spans="1:11" s="2" customFormat="1" ht="18.75" customHeight="1">
      <c r="B3" s="29"/>
      <c r="C3" s="36"/>
      <c r="D3" s="33"/>
      <c r="E3" s="33"/>
      <c r="F3" s="33"/>
      <c r="G3" s="33"/>
      <c r="H3" s="33"/>
      <c r="I3" s="33"/>
      <c r="J3" s="33"/>
      <c r="K3" s="33"/>
    </row>
    <row r="4" spans="1:11" ht="24" customHeight="1" thickBot="1">
      <c r="B4" s="331" t="s">
        <v>160</v>
      </c>
      <c r="C4" s="331"/>
    </row>
    <row r="5" spans="1:11" ht="18" customHeight="1">
      <c r="B5" s="274" t="s">
        <v>161</v>
      </c>
      <c r="C5" s="275" t="s">
        <v>162</v>
      </c>
    </row>
    <row r="6" spans="1:11" ht="18" customHeight="1">
      <c r="A6" s="271"/>
      <c r="B6" s="276" t="s">
        <v>345</v>
      </c>
      <c r="C6" s="277">
        <f>C7+C236+C276+C295+C385+C437+C493+C550+C676+C748+C827+C850+C961+C1025+C1089+C1109+C1139+C1149+C1194+C1214+C1258+C1314+C1317+C1325</f>
        <v>1762</v>
      </c>
    </row>
    <row r="7" spans="1:11" ht="18" customHeight="1">
      <c r="A7" s="271">
        <v>201</v>
      </c>
      <c r="B7" s="276" t="s">
        <v>266</v>
      </c>
      <c r="C7" s="278">
        <f>C8+C20+C29+C40+C51+C62+C73+C81+C90+C103+C112+C123+C135+C142+C150+C156+C163+C170+C177+C184+C191+C199+C205+C211+C218+C233</f>
        <v>722</v>
      </c>
    </row>
    <row r="8" spans="1:11" ht="18" hidden="1" customHeight="1">
      <c r="A8" s="271">
        <v>20101</v>
      </c>
      <c r="B8" s="276" t="s">
        <v>267</v>
      </c>
      <c r="C8" s="279">
        <f>SUM(C9:C19)</f>
        <v>0</v>
      </c>
    </row>
    <row r="9" spans="1:11" ht="18" hidden="1" customHeight="1">
      <c r="A9" s="271">
        <v>2010101</v>
      </c>
      <c r="B9" s="280" t="s">
        <v>268</v>
      </c>
      <c r="C9" s="281"/>
    </row>
    <row r="10" spans="1:11" ht="18" hidden="1" customHeight="1">
      <c r="A10" s="271">
        <v>2010102</v>
      </c>
      <c r="B10" s="280" t="s">
        <v>269</v>
      </c>
      <c r="C10" s="281"/>
    </row>
    <row r="11" spans="1:11" ht="18" hidden="1" customHeight="1">
      <c r="A11" s="271">
        <v>2010103</v>
      </c>
      <c r="B11" s="280" t="s">
        <v>346</v>
      </c>
      <c r="C11" s="281"/>
    </row>
    <row r="12" spans="1:11" ht="18" hidden="1" customHeight="1">
      <c r="A12" s="271">
        <v>2010104</v>
      </c>
      <c r="B12" s="280" t="s">
        <v>270</v>
      </c>
      <c r="C12" s="281"/>
    </row>
    <row r="13" spans="1:11" ht="18" hidden="1" customHeight="1">
      <c r="A13" s="271">
        <v>2010105</v>
      </c>
      <c r="B13" s="280" t="s">
        <v>347</v>
      </c>
      <c r="C13" s="281"/>
    </row>
    <row r="14" spans="1:11" ht="18" hidden="1" customHeight="1">
      <c r="A14" s="271">
        <v>2010106</v>
      </c>
      <c r="B14" s="280" t="s">
        <v>348</v>
      </c>
      <c r="C14" s="281"/>
      <c r="D14" s="1"/>
      <c r="E14" s="1"/>
      <c r="F14" s="1"/>
      <c r="G14" s="1"/>
      <c r="H14" s="1"/>
      <c r="I14" s="1"/>
      <c r="J14" s="1"/>
      <c r="K14" s="1"/>
    </row>
    <row r="15" spans="1:11" ht="18" hidden="1" customHeight="1">
      <c r="A15" s="271">
        <v>2010107</v>
      </c>
      <c r="B15" s="280" t="s">
        <v>271</v>
      </c>
      <c r="C15" s="281"/>
    </row>
    <row r="16" spans="1:11" ht="18" hidden="1" customHeight="1">
      <c r="A16" s="271">
        <v>2010108</v>
      </c>
      <c r="B16" s="280" t="s">
        <v>349</v>
      </c>
      <c r="C16" s="281"/>
    </row>
    <row r="17" spans="1:3" ht="18" hidden="1" customHeight="1">
      <c r="A17" s="271">
        <v>2010109</v>
      </c>
      <c r="B17" s="280" t="s">
        <v>350</v>
      </c>
      <c r="C17" s="281"/>
    </row>
    <row r="18" spans="1:3" ht="18" hidden="1" customHeight="1">
      <c r="A18" s="271">
        <v>2010150</v>
      </c>
      <c r="B18" s="280" t="s">
        <v>351</v>
      </c>
      <c r="C18" s="281"/>
    </row>
    <row r="19" spans="1:3" ht="18" hidden="1" customHeight="1">
      <c r="A19" s="271">
        <v>2010199</v>
      </c>
      <c r="B19" s="280" t="s">
        <v>352</v>
      </c>
      <c r="C19" s="281"/>
    </row>
    <row r="20" spans="1:3" ht="18" hidden="1" customHeight="1">
      <c r="A20" s="271">
        <v>20102</v>
      </c>
      <c r="B20" s="276" t="s">
        <v>353</v>
      </c>
      <c r="C20" s="278">
        <f>SUM(C21:C28)</f>
        <v>0</v>
      </c>
    </row>
    <row r="21" spans="1:3" ht="18" hidden="1" customHeight="1">
      <c r="A21" s="271">
        <v>2010201</v>
      </c>
      <c r="B21" s="280" t="s">
        <v>268</v>
      </c>
      <c r="C21" s="281"/>
    </row>
    <row r="22" spans="1:3" ht="18" hidden="1" customHeight="1">
      <c r="A22" s="271">
        <v>2010202</v>
      </c>
      <c r="B22" s="280" t="s">
        <v>269</v>
      </c>
      <c r="C22" s="281"/>
    </row>
    <row r="23" spans="1:3" ht="18" hidden="1" customHeight="1">
      <c r="A23" s="271">
        <v>2010203</v>
      </c>
      <c r="B23" s="280" t="s">
        <v>346</v>
      </c>
      <c r="C23" s="281"/>
    </row>
    <row r="24" spans="1:3" ht="18" hidden="1" customHeight="1">
      <c r="A24" s="271">
        <v>2010204</v>
      </c>
      <c r="B24" s="280" t="s">
        <v>354</v>
      </c>
      <c r="C24" s="281"/>
    </row>
    <row r="25" spans="1:3" ht="18" hidden="1" customHeight="1">
      <c r="A25" s="271">
        <v>2010205</v>
      </c>
      <c r="B25" s="280" t="s">
        <v>355</v>
      </c>
      <c r="C25" s="281"/>
    </row>
    <row r="26" spans="1:3" ht="18" hidden="1" customHeight="1">
      <c r="A26" s="271">
        <v>2010206</v>
      </c>
      <c r="B26" s="280" t="s">
        <v>356</v>
      </c>
      <c r="C26" s="281"/>
    </row>
    <row r="27" spans="1:3" ht="18" hidden="1" customHeight="1">
      <c r="A27" s="271">
        <v>2010250</v>
      </c>
      <c r="B27" s="280" t="s">
        <v>351</v>
      </c>
      <c r="C27" s="281"/>
    </row>
    <row r="28" spans="1:3" ht="18" hidden="1" customHeight="1">
      <c r="A28" s="271">
        <v>2010299</v>
      </c>
      <c r="B28" s="280" t="s">
        <v>357</v>
      </c>
      <c r="C28" s="281"/>
    </row>
    <row r="29" spans="1:3" ht="18" customHeight="1">
      <c r="A29" s="271">
        <v>20103</v>
      </c>
      <c r="B29" s="276" t="s">
        <v>358</v>
      </c>
      <c r="C29" s="278">
        <f>SUM(C30:C39)</f>
        <v>448</v>
      </c>
    </row>
    <row r="30" spans="1:3" ht="18" customHeight="1">
      <c r="A30" s="271">
        <v>2010301</v>
      </c>
      <c r="B30" s="280" t="s">
        <v>268</v>
      </c>
      <c r="C30" s="281">
        <v>448</v>
      </c>
    </row>
    <row r="31" spans="1:3" ht="18" hidden="1" customHeight="1">
      <c r="A31" s="271">
        <v>2010302</v>
      </c>
      <c r="B31" s="280" t="s">
        <v>269</v>
      </c>
      <c r="C31" s="281"/>
    </row>
    <row r="32" spans="1:3" ht="18" hidden="1" customHeight="1">
      <c r="A32" s="271">
        <v>2010303</v>
      </c>
      <c r="B32" s="280" t="s">
        <v>346</v>
      </c>
      <c r="C32" s="281"/>
    </row>
    <row r="33" spans="1:3" ht="18" hidden="1" customHeight="1">
      <c r="A33" s="271">
        <v>2010304</v>
      </c>
      <c r="B33" s="280" t="s">
        <v>359</v>
      </c>
      <c r="C33" s="281"/>
    </row>
    <row r="34" spans="1:3" ht="18" hidden="1" customHeight="1">
      <c r="A34" s="271">
        <v>2010305</v>
      </c>
      <c r="B34" s="280" t="s">
        <v>360</v>
      </c>
      <c r="C34" s="281"/>
    </row>
    <row r="35" spans="1:3" ht="18" hidden="1" customHeight="1">
      <c r="A35" s="271">
        <v>2010306</v>
      </c>
      <c r="B35" s="280" t="s">
        <v>361</v>
      </c>
      <c r="C35" s="281"/>
    </row>
    <row r="36" spans="1:3" ht="18" hidden="1" customHeight="1">
      <c r="A36" s="271">
        <v>2010308</v>
      </c>
      <c r="B36" s="280" t="s">
        <v>362</v>
      </c>
      <c r="C36" s="281"/>
    </row>
    <row r="37" spans="1:3" ht="18" hidden="1" customHeight="1">
      <c r="A37" s="271">
        <v>2010309</v>
      </c>
      <c r="B37" s="280" t="s">
        <v>363</v>
      </c>
      <c r="C37" s="281"/>
    </row>
    <row r="38" spans="1:3" ht="18" hidden="1" customHeight="1">
      <c r="A38" s="271">
        <v>2010350</v>
      </c>
      <c r="B38" s="280" t="s">
        <v>351</v>
      </c>
      <c r="C38" s="281"/>
    </row>
    <row r="39" spans="1:3" ht="18" hidden="1" customHeight="1">
      <c r="A39" s="271">
        <v>2010399</v>
      </c>
      <c r="B39" s="280" t="s">
        <v>364</v>
      </c>
      <c r="C39" s="281"/>
    </row>
    <row r="40" spans="1:3" ht="18" hidden="1" customHeight="1">
      <c r="A40" s="271">
        <v>20104</v>
      </c>
      <c r="B40" s="276" t="s">
        <v>365</v>
      </c>
      <c r="C40" s="278">
        <f>SUM(C41:C50)</f>
        <v>0</v>
      </c>
    </row>
    <row r="41" spans="1:3" ht="18" hidden="1" customHeight="1">
      <c r="A41" s="271">
        <v>2010401</v>
      </c>
      <c r="B41" s="280" t="s">
        <v>268</v>
      </c>
      <c r="C41" s="281"/>
    </row>
    <row r="42" spans="1:3" ht="18" hidden="1" customHeight="1">
      <c r="A42" s="271">
        <v>2010402</v>
      </c>
      <c r="B42" s="280" t="s">
        <v>269</v>
      </c>
      <c r="C42" s="281"/>
    </row>
    <row r="43" spans="1:3" ht="18" hidden="1" customHeight="1">
      <c r="A43" s="271">
        <v>2010403</v>
      </c>
      <c r="B43" s="280" t="s">
        <v>346</v>
      </c>
      <c r="C43" s="281"/>
    </row>
    <row r="44" spans="1:3" ht="18" hidden="1" customHeight="1">
      <c r="A44" s="271">
        <v>2010404</v>
      </c>
      <c r="B44" s="280" t="s">
        <v>366</v>
      </c>
      <c r="C44" s="281"/>
    </row>
    <row r="45" spans="1:3" ht="18" hidden="1" customHeight="1">
      <c r="A45" s="271">
        <v>2010405</v>
      </c>
      <c r="B45" s="280" t="s">
        <v>367</v>
      </c>
      <c r="C45" s="281"/>
    </row>
    <row r="46" spans="1:3" ht="18" hidden="1" customHeight="1">
      <c r="A46" s="271">
        <v>2010406</v>
      </c>
      <c r="B46" s="280" t="s">
        <v>368</v>
      </c>
      <c r="C46" s="281"/>
    </row>
    <row r="47" spans="1:3" ht="18" hidden="1" customHeight="1">
      <c r="A47" s="271">
        <v>2010407</v>
      </c>
      <c r="B47" s="280" t="s">
        <v>369</v>
      </c>
      <c r="C47" s="281"/>
    </row>
    <row r="48" spans="1:3" ht="18" hidden="1" customHeight="1">
      <c r="A48" s="271">
        <v>2010408</v>
      </c>
      <c r="B48" s="280" t="s">
        <v>370</v>
      </c>
      <c r="C48" s="281"/>
    </row>
    <row r="49" spans="1:3" ht="18" hidden="1" customHeight="1">
      <c r="A49" s="271">
        <v>2010450</v>
      </c>
      <c r="B49" s="280" t="s">
        <v>351</v>
      </c>
      <c r="C49" s="281"/>
    </row>
    <row r="50" spans="1:3" ht="18" hidden="1" customHeight="1">
      <c r="A50" s="271">
        <v>2010499</v>
      </c>
      <c r="B50" s="280" t="s">
        <v>371</v>
      </c>
      <c r="C50" s="281"/>
    </row>
    <row r="51" spans="1:3" ht="18" hidden="1" customHeight="1">
      <c r="A51" s="271">
        <v>20105</v>
      </c>
      <c r="B51" s="276" t="s">
        <v>372</v>
      </c>
      <c r="C51" s="278">
        <f>SUM(C52:C61)</f>
        <v>0</v>
      </c>
    </row>
    <row r="52" spans="1:3" ht="18" hidden="1" customHeight="1">
      <c r="A52" s="271">
        <v>2010501</v>
      </c>
      <c r="B52" s="280" t="s">
        <v>268</v>
      </c>
      <c r="C52" s="281"/>
    </row>
    <row r="53" spans="1:3" ht="18" hidden="1" customHeight="1">
      <c r="A53" s="271">
        <v>2010502</v>
      </c>
      <c r="B53" s="280" t="s">
        <v>269</v>
      </c>
      <c r="C53" s="281"/>
    </row>
    <row r="54" spans="1:3" ht="18" hidden="1" customHeight="1">
      <c r="A54" s="271">
        <v>2010503</v>
      </c>
      <c r="B54" s="280" t="s">
        <v>346</v>
      </c>
      <c r="C54" s="281"/>
    </row>
    <row r="55" spans="1:3" ht="18" hidden="1" customHeight="1">
      <c r="A55" s="271">
        <v>2010504</v>
      </c>
      <c r="B55" s="280" t="s">
        <v>373</v>
      </c>
      <c r="C55" s="281"/>
    </row>
    <row r="56" spans="1:3" ht="18" hidden="1" customHeight="1">
      <c r="A56" s="271">
        <v>2010505</v>
      </c>
      <c r="B56" s="280" t="s">
        <v>374</v>
      </c>
      <c r="C56" s="281"/>
    </row>
    <row r="57" spans="1:3" ht="18" hidden="1" customHeight="1">
      <c r="A57" s="271">
        <v>2010506</v>
      </c>
      <c r="B57" s="280" t="s">
        <v>375</v>
      </c>
      <c r="C57" s="281"/>
    </row>
    <row r="58" spans="1:3" ht="18" hidden="1" customHeight="1">
      <c r="A58" s="271">
        <v>2010507</v>
      </c>
      <c r="B58" s="280" t="s">
        <v>376</v>
      </c>
      <c r="C58" s="281"/>
    </row>
    <row r="59" spans="1:3" ht="18" hidden="1" customHeight="1">
      <c r="A59" s="271">
        <v>2010508</v>
      </c>
      <c r="B59" s="280" t="s">
        <v>377</v>
      </c>
      <c r="C59" s="281"/>
    </row>
    <row r="60" spans="1:3" ht="18" hidden="1" customHeight="1">
      <c r="A60" s="271">
        <v>2010550</v>
      </c>
      <c r="B60" s="280" t="s">
        <v>351</v>
      </c>
      <c r="C60" s="281"/>
    </row>
    <row r="61" spans="1:3" ht="18" hidden="1" customHeight="1">
      <c r="A61" s="271">
        <v>2010599</v>
      </c>
      <c r="B61" s="280" t="s">
        <v>378</v>
      </c>
      <c r="C61" s="281"/>
    </row>
    <row r="62" spans="1:3" ht="18" hidden="1" customHeight="1">
      <c r="A62" s="271">
        <v>20106</v>
      </c>
      <c r="B62" s="276" t="s">
        <v>379</v>
      </c>
      <c r="C62" s="278">
        <f>SUM(C63:C72)</f>
        <v>0</v>
      </c>
    </row>
    <row r="63" spans="1:3" ht="18" hidden="1" customHeight="1">
      <c r="A63" s="271">
        <v>2010601</v>
      </c>
      <c r="B63" s="280" t="s">
        <v>268</v>
      </c>
      <c r="C63" s="281"/>
    </row>
    <row r="64" spans="1:3" ht="18" hidden="1" customHeight="1">
      <c r="A64" s="271">
        <v>2010602</v>
      </c>
      <c r="B64" s="280" t="s">
        <v>269</v>
      </c>
      <c r="C64" s="281"/>
    </row>
    <row r="65" spans="1:3" ht="18" hidden="1" customHeight="1">
      <c r="A65" s="271">
        <v>2010603</v>
      </c>
      <c r="B65" s="280" t="s">
        <v>346</v>
      </c>
      <c r="C65" s="281"/>
    </row>
    <row r="66" spans="1:3" ht="18" hidden="1" customHeight="1">
      <c r="A66" s="271">
        <v>2010604</v>
      </c>
      <c r="B66" s="280" t="s">
        <v>380</v>
      </c>
      <c r="C66" s="281"/>
    </row>
    <row r="67" spans="1:3" ht="18" hidden="1" customHeight="1">
      <c r="A67" s="271">
        <v>2010605</v>
      </c>
      <c r="B67" s="280" t="s">
        <v>381</v>
      </c>
      <c r="C67" s="281"/>
    </row>
    <row r="68" spans="1:3" ht="18" hidden="1" customHeight="1">
      <c r="A68" s="271">
        <v>2010606</v>
      </c>
      <c r="B68" s="280" t="s">
        <v>382</v>
      </c>
      <c r="C68" s="281"/>
    </row>
    <row r="69" spans="1:3" ht="18" hidden="1" customHeight="1">
      <c r="A69" s="271">
        <v>2010607</v>
      </c>
      <c r="B69" s="280" t="s">
        <v>383</v>
      </c>
      <c r="C69" s="281"/>
    </row>
    <row r="70" spans="1:3" ht="18" hidden="1" customHeight="1">
      <c r="A70" s="271">
        <v>2010608</v>
      </c>
      <c r="B70" s="280" t="s">
        <v>384</v>
      </c>
      <c r="C70" s="281"/>
    </row>
    <row r="71" spans="1:3" ht="18" hidden="1" customHeight="1">
      <c r="A71" s="271">
        <v>2010650</v>
      </c>
      <c r="B71" s="280" t="s">
        <v>351</v>
      </c>
      <c r="C71" s="281"/>
    </row>
    <row r="72" spans="1:3" ht="18" hidden="1" customHeight="1">
      <c r="A72" s="271">
        <v>2010699</v>
      </c>
      <c r="B72" s="280" t="s">
        <v>385</v>
      </c>
      <c r="C72" s="281"/>
    </row>
    <row r="73" spans="1:3" ht="18" hidden="1" customHeight="1">
      <c r="A73" s="271">
        <v>20107</v>
      </c>
      <c r="B73" s="276" t="s">
        <v>386</v>
      </c>
      <c r="C73" s="278">
        <f>SUM(C74:C80)</f>
        <v>0</v>
      </c>
    </row>
    <row r="74" spans="1:3" ht="18" hidden="1" customHeight="1">
      <c r="A74" s="271">
        <v>2010701</v>
      </c>
      <c r="B74" s="280" t="s">
        <v>268</v>
      </c>
      <c r="C74" s="281"/>
    </row>
    <row r="75" spans="1:3" ht="18" hidden="1" customHeight="1">
      <c r="A75" s="271">
        <v>2010702</v>
      </c>
      <c r="B75" s="280" t="s">
        <v>269</v>
      </c>
      <c r="C75" s="281"/>
    </row>
    <row r="76" spans="1:3" ht="18" hidden="1" customHeight="1">
      <c r="A76" s="271">
        <v>2010703</v>
      </c>
      <c r="B76" s="280" t="s">
        <v>346</v>
      </c>
      <c r="C76" s="281"/>
    </row>
    <row r="77" spans="1:3" ht="18" hidden="1" customHeight="1">
      <c r="A77" s="271">
        <v>2010709</v>
      </c>
      <c r="B77" s="280" t="s">
        <v>383</v>
      </c>
      <c r="C77" s="281"/>
    </row>
    <row r="78" spans="1:3" ht="18" hidden="1" customHeight="1">
      <c r="A78" s="271">
        <v>2010710</v>
      </c>
      <c r="B78" s="280" t="s">
        <v>387</v>
      </c>
      <c r="C78" s="281"/>
    </row>
    <row r="79" spans="1:3" ht="18" hidden="1" customHeight="1">
      <c r="A79" s="271">
        <v>2010750</v>
      </c>
      <c r="B79" s="280" t="s">
        <v>351</v>
      </c>
      <c r="C79" s="281"/>
    </row>
    <row r="80" spans="1:3" ht="18" hidden="1" customHeight="1">
      <c r="A80" s="271">
        <v>2010799</v>
      </c>
      <c r="B80" s="280" t="s">
        <v>388</v>
      </c>
      <c r="C80" s="281"/>
    </row>
    <row r="81" spans="1:3" ht="18" hidden="1" customHeight="1">
      <c r="A81" s="271">
        <v>20108</v>
      </c>
      <c r="B81" s="276" t="s">
        <v>389</v>
      </c>
      <c r="C81" s="278">
        <f>SUM(C82:C89)</f>
        <v>0</v>
      </c>
    </row>
    <row r="82" spans="1:3" ht="18" hidden="1" customHeight="1">
      <c r="A82" s="271">
        <v>2010801</v>
      </c>
      <c r="B82" s="280" t="s">
        <v>268</v>
      </c>
      <c r="C82" s="281"/>
    </row>
    <row r="83" spans="1:3" ht="18" hidden="1" customHeight="1">
      <c r="A83" s="271">
        <v>2010802</v>
      </c>
      <c r="B83" s="280" t="s">
        <v>269</v>
      </c>
      <c r="C83" s="281"/>
    </row>
    <row r="84" spans="1:3" ht="18" hidden="1" customHeight="1">
      <c r="A84" s="271">
        <v>2010803</v>
      </c>
      <c r="B84" s="280" t="s">
        <v>346</v>
      </c>
      <c r="C84" s="281"/>
    </row>
    <row r="85" spans="1:3" ht="18" hidden="1" customHeight="1">
      <c r="A85" s="271">
        <v>2010804</v>
      </c>
      <c r="B85" s="280" t="s">
        <v>390</v>
      </c>
      <c r="C85" s="281"/>
    </row>
    <row r="86" spans="1:3" ht="18" hidden="1" customHeight="1">
      <c r="A86" s="271">
        <v>2010805</v>
      </c>
      <c r="B86" s="280" t="s">
        <v>391</v>
      </c>
      <c r="C86" s="281"/>
    </row>
    <row r="87" spans="1:3" ht="18" hidden="1" customHeight="1">
      <c r="A87" s="271">
        <v>2010806</v>
      </c>
      <c r="B87" s="280" t="s">
        <v>383</v>
      </c>
      <c r="C87" s="281"/>
    </row>
    <row r="88" spans="1:3" ht="18" hidden="1" customHeight="1">
      <c r="A88" s="271">
        <v>2010850</v>
      </c>
      <c r="B88" s="280" t="s">
        <v>351</v>
      </c>
      <c r="C88" s="281"/>
    </row>
    <row r="89" spans="1:3" ht="18" hidden="1" customHeight="1">
      <c r="A89" s="271">
        <v>2010899</v>
      </c>
      <c r="B89" s="280" t="s">
        <v>392</v>
      </c>
      <c r="C89" s="281"/>
    </row>
    <row r="90" spans="1:3" ht="18" hidden="1" customHeight="1">
      <c r="A90" s="271">
        <v>20109</v>
      </c>
      <c r="B90" s="276" t="s">
        <v>393</v>
      </c>
      <c r="C90" s="278">
        <f>SUM(C91:C102)</f>
        <v>0</v>
      </c>
    </row>
    <row r="91" spans="1:3" ht="18" hidden="1" customHeight="1">
      <c r="A91" s="271">
        <v>2010901</v>
      </c>
      <c r="B91" s="280" t="s">
        <v>268</v>
      </c>
      <c r="C91" s="281"/>
    </row>
    <row r="92" spans="1:3" ht="18" hidden="1" customHeight="1">
      <c r="A92" s="271">
        <v>2010902</v>
      </c>
      <c r="B92" s="280" t="s">
        <v>269</v>
      </c>
      <c r="C92" s="281"/>
    </row>
    <row r="93" spans="1:3" ht="18" hidden="1" customHeight="1">
      <c r="A93" s="271">
        <v>2010903</v>
      </c>
      <c r="B93" s="280" t="s">
        <v>346</v>
      </c>
      <c r="C93" s="281"/>
    </row>
    <row r="94" spans="1:3" ht="18" hidden="1" customHeight="1">
      <c r="A94" s="271">
        <v>2010905</v>
      </c>
      <c r="B94" s="280" t="s">
        <v>394</v>
      </c>
      <c r="C94" s="281"/>
    </row>
    <row r="95" spans="1:3" ht="18" hidden="1" customHeight="1">
      <c r="A95" s="271">
        <v>2010907</v>
      </c>
      <c r="B95" s="280" t="s">
        <v>395</v>
      </c>
      <c r="C95" s="281"/>
    </row>
    <row r="96" spans="1:3" ht="18" hidden="1" customHeight="1">
      <c r="A96" s="271">
        <v>2010908</v>
      </c>
      <c r="B96" s="280" t="s">
        <v>383</v>
      </c>
      <c r="C96" s="281"/>
    </row>
    <row r="97" spans="1:3" ht="18" hidden="1" customHeight="1">
      <c r="A97" s="271">
        <v>2010909</v>
      </c>
      <c r="B97" s="280" t="s">
        <v>396</v>
      </c>
      <c r="C97" s="281"/>
    </row>
    <row r="98" spans="1:3" ht="18" hidden="1" customHeight="1">
      <c r="A98" s="271">
        <v>2010910</v>
      </c>
      <c r="B98" s="280" t="s">
        <v>397</v>
      </c>
      <c r="C98" s="281"/>
    </row>
    <row r="99" spans="1:3" ht="18" hidden="1" customHeight="1">
      <c r="A99" s="271">
        <v>2010911</v>
      </c>
      <c r="B99" s="280" t="s">
        <v>398</v>
      </c>
      <c r="C99" s="281"/>
    </row>
    <row r="100" spans="1:3" ht="18" hidden="1" customHeight="1">
      <c r="A100" s="271">
        <v>2010912</v>
      </c>
      <c r="B100" s="280" t="s">
        <v>399</v>
      </c>
      <c r="C100" s="281"/>
    </row>
    <row r="101" spans="1:3" ht="18" hidden="1" customHeight="1">
      <c r="A101" s="271">
        <v>2010950</v>
      </c>
      <c r="B101" s="280" t="s">
        <v>351</v>
      </c>
      <c r="C101" s="281"/>
    </row>
    <row r="102" spans="1:3" ht="18" hidden="1" customHeight="1">
      <c r="A102" s="271">
        <v>2010999</v>
      </c>
      <c r="B102" s="280" t="s">
        <v>400</v>
      </c>
      <c r="C102" s="281"/>
    </row>
    <row r="103" spans="1:3" ht="18" hidden="1" customHeight="1">
      <c r="A103" s="271">
        <v>20111</v>
      </c>
      <c r="B103" s="276" t="s">
        <v>401</v>
      </c>
      <c r="C103" s="278">
        <f>SUM(C104:C111)</f>
        <v>0</v>
      </c>
    </row>
    <row r="104" spans="1:3" ht="18" hidden="1" customHeight="1">
      <c r="A104" s="271">
        <v>2011101</v>
      </c>
      <c r="B104" s="280" t="s">
        <v>268</v>
      </c>
      <c r="C104" s="281"/>
    </row>
    <row r="105" spans="1:3" ht="18" hidden="1" customHeight="1">
      <c r="A105" s="271">
        <v>2011102</v>
      </c>
      <c r="B105" s="280" t="s">
        <v>269</v>
      </c>
      <c r="C105" s="281"/>
    </row>
    <row r="106" spans="1:3" ht="18" hidden="1" customHeight="1">
      <c r="A106" s="271">
        <v>2011103</v>
      </c>
      <c r="B106" s="280" t="s">
        <v>346</v>
      </c>
      <c r="C106" s="281"/>
    </row>
    <row r="107" spans="1:3" ht="18" hidden="1" customHeight="1">
      <c r="A107" s="271">
        <v>2011104</v>
      </c>
      <c r="B107" s="280" t="s">
        <v>402</v>
      </c>
      <c r="C107" s="281"/>
    </row>
    <row r="108" spans="1:3" ht="18" hidden="1" customHeight="1">
      <c r="A108" s="271">
        <v>2011105</v>
      </c>
      <c r="B108" s="280" t="s">
        <v>403</v>
      </c>
      <c r="C108" s="281"/>
    </row>
    <row r="109" spans="1:3" ht="18" hidden="1" customHeight="1">
      <c r="A109" s="271">
        <v>2011106</v>
      </c>
      <c r="B109" s="280" t="s">
        <v>404</v>
      </c>
      <c r="C109" s="281"/>
    </row>
    <row r="110" spans="1:3" ht="18" hidden="1" customHeight="1">
      <c r="A110" s="271">
        <v>2011150</v>
      </c>
      <c r="B110" s="280" t="s">
        <v>351</v>
      </c>
      <c r="C110" s="281"/>
    </row>
    <row r="111" spans="1:3" ht="18" hidden="1" customHeight="1">
      <c r="A111" s="271">
        <v>2011199</v>
      </c>
      <c r="B111" s="280" t="s">
        <v>405</v>
      </c>
      <c r="C111" s="281"/>
    </row>
    <row r="112" spans="1:3" ht="18" hidden="1" customHeight="1">
      <c r="A112" s="271">
        <v>20113</v>
      </c>
      <c r="B112" s="276" t="s">
        <v>406</v>
      </c>
      <c r="C112" s="278">
        <f>SUM(C113:C122)</f>
        <v>0</v>
      </c>
    </row>
    <row r="113" spans="1:3" ht="18" hidden="1" customHeight="1">
      <c r="A113" s="271">
        <v>2011301</v>
      </c>
      <c r="B113" s="280" t="s">
        <v>268</v>
      </c>
      <c r="C113" s="281"/>
    </row>
    <row r="114" spans="1:3" ht="18" hidden="1" customHeight="1">
      <c r="A114" s="271">
        <v>2011302</v>
      </c>
      <c r="B114" s="280" t="s">
        <v>269</v>
      </c>
      <c r="C114" s="281"/>
    </row>
    <row r="115" spans="1:3" ht="18" hidden="1" customHeight="1">
      <c r="A115" s="271">
        <v>2011303</v>
      </c>
      <c r="B115" s="280" t="s">
        <v>346</v>
      </c>
      <c r="C115" s="281"/>
    </row>
    <row r="116" spans="1:3" ht="18" hidden="1" customHeight="1">
      <c r="A116" s="271">
        <v>2011304</v>
      </c>
      <c r="B116" s="280" t="s">
        <v>407</v>
      </c>
      <c r="C116" s="281"/>
    </row>
    <row r="117" spans="1:3" ht="18" hidden="1" customHeight="1">
      <c r="A117" s="271">
        <v>2011305</v>
      </c>
      <c r="B117" s="280" t="s">
        <v>408</v>
      </c>
      <c r="C117" s="281"/>
    </row>
    <row r="118" spans="1:3" ht="18" hidden="1" customHeight="1">
      <c r="A118" s="271">
        <v>2011306</v>
      </c>
      <c r="B118" s="280" t="s">
        <v>409</v>
      </c>
      <c r="C118" s="281"/>
    </row>
    <row r="119" spans="1:3" ht="18" hidden="1" customHeight="1">
      <c r="A119" s="271">
        <v>2011307</v>
      </c>
      <c r="B119" s="280" t="s">
        <v>410</v>
      </c>
      <c r="C119" s="281"/>
    </row>
    <row r="120" spans="1:3" ht="18" hidden="1" customHeight="1">
      <c r="A120" s="271">
        <v>2011308</v>
      </c>
      <c r="B120" s="280" t="s">
        <v>411</v>
      </c>
      <c r="C120" s="281"/>
    </row>
    <row r="121" spans="1:3" ht="18" hidden="1" customHeight="1">
      <c r="A121" s="271">
        <v>2011350</v>
      </c>
      <c r="B121" s="280" t="s">
        <v>351</v>
      </c>
      <c r="C121" s="281"/>
    </row>
    <row r="122" spans="1:3" ht="18" hidden="1" customHeight="1">
      <c r="A122" s="271">
        <v>2011399</v>
      </c>
      <c r="B122" s="280" t="s">
        <v>412</v>
      </c>
      <c r="C122" s="281"/>
    </row>
    <row r="123" spans="1:3" ht="18" hidden="1" customHeight="1">
      <c r="A123" s="271">
        <v>20114</v>
      </c>
      <c r="B123" s="276" t="s">
        <v>413</v>
      </c>
      <c r="C123" s="278">
        <f>SUM(C124:C134)</f>
        <v>0</v>
      </c>
    </row>
    <row r="124" spans="1:3" ht="18" hidden="1" customHeight="1">
      <c r="A124" s="271">
        <v>2011401</v>
      </c>
      <c r="B124" s="280" t="s">
        <v>268</v>
      </c>
      <c r="C124" s="281"/>
    </row>
    <row r="125" spans="1:3" ht="18" hidden="1" customHeight="1">
      <c r="A125" s="271">
        <v>2011402</v>
      </c>
      <c r="B125" s="280" t="s">
        <v>269</v>
      </c>
      <c r="C125" s="281"/>
    </row>
    <row r="126" spans="1:3" ht="18" hidden="1" customHeight="1">
      <c r="A126" s="271">
        <v>2011403</v>
      </c>
      <c r="B126" s="280" t="s">
        <v>346</v>
      </c>
      <c r="C126" s="281"/>
    </row>
    <row r="127" spans="1:3" ht="18" hidden="1" customHeight="1">
      <c r="A127" s="271">
        <v>2011404</v>
      </c>
      <c r="B127" s="280" t="s">
        <v>414</v>
      </c>
      <c r="C127" s="281"/>
    </row>
    <row r="128" spans="1:3" ht="18" hidden="1" customHeight="1">
      <c r="A128" s="271">
        <v>2011405</v>
      </c>
      <c r="B128" s="280" t="s">
        <v>415</v>
      </c>
      <c r="C128" s="281"/>
    </row>
    <row r="129" spans="1:3" ht="18" hidden="1" customHeight="1">
      <c r="A129" s="271">
        <v>2011408</v>
      </c>
      <c r="B129" s="280" t="s">
        <v>416</v>
      </c>
      <c r="C129" s="281"/>
    </row>
    <row r="130" spans="1:3" ht="18" hidden="1" customHeight="1">
      <c r="A130" s="271">
        <v>2011409</v>
      </c>
      <c r="B130" s="280" t="s">
        <v>417</v>
      </c>
      <c r="C130" s="281"/>
    </row>
    <row r="131" spans="1:3" ht="18" hidden="1" customHeight="1">
      <c r="A131" s="271">
        <v>2011410</v>
      </c>
      <c r="B131" s="280" t="s">
        <v>418</v>
      </c>
      <c r="C131" s="281"/>
    </row>
    <row r="132" spans="1:3" ht="18" hidden="1" customHeight="1">
      <c r="A132" s="271">
        <v>2011411</v>
      </c>
      <c r="B132" s="280" t="s">
        <v>419</v>
      </c>
      <c r="C132" s="281"/>
    </row>
    <row r="133" spans="1:3" ht="18" hidden="1" customHeight="1">
      <c r="A133" s="271">
        <v>2011450</v>
      </c>
      <c r="B133" s="280" t="s">
        <v>351</v>
      </c>
      <c r="C133" s="281"/>
    </row>
    <row r="134" spans="1:3" ht="18" hidden="1" customHeight="1">
      <c r="A134" s="271">
        <v>2011499</v>
      </c>
      <c r="B134" s="280" t="s">
        <v>420</v>
      </c>
      <c r="C134" s="281"/>
    </row>
    <row r="135" spans="1:3" ht="18" hidden="1" customHeight="1">
      <c r="A135" s="271">
        <v>20123</v>
      </c>
      <c r="B135" s="276" t="s">
        <v>421</v>
      </c>
      <c r="C135" s="278">
        <f>SUM(C136:C141)</f>
        <v>0</v>
      </c>
    </row>
    <row r="136" spans="1:3" ht="18" hidden="1" customHeight="1">
      <c r="A136" s="271">
        <v>2012301</v>
      </c>
      <c r="B136" s="280" t="s">
        <v>268</v>
      </c>
      <c r="C136" s="281"/>
    </row>
    <row r="137" spans="1:3" ht="18" hidden="1" customHeight="1">
      <c r="A137" s="271">
        <v>2012302</v>
      </c>
      <c r="B137" s="280" t="s">
        <v>269</v>
      </c>
      <c r="C137" s="281"/>
    </row>
    <row r="138" spans="1:3" ht="18" hidden="1" customHeight="1">
      <c r="A138" s="271">
        <v>2012303</v>
      </c>
      <c r="B138" s="280" t="s">
        <v>346</v>
      </c>
      <c r="C138" s="281"/>
    </row>
    <row r="139" spans="1:3" ht="18" hidden="1" customHeight="1">
      <c r="A139" s="271">
        <v>2012304</v>
      </c>
      <c r="B139" s="280" t="s">
        <v>422</v>
      </c>
      <c r="C139" s="281"/>
    </row>
    <row r="140" spans="1:3" ht="18" hidden="1" customHeight="1">
      <c r="A140" s="271">
        <v>2012350</v>
      </c>
      <c r="B140" s="280" t="s">
        <v>351</v>
      </c>
      <c r="C140" s="281"/>
    </row>
    <row r="141" spans="1:3" ht="18" hidden="1" customHeight="1">
      <c r="A141" s="271">
        <v>2012399</v>
      </c>
      <c r="B141" s="280" t="s">
        <v>423</v>
      </c>
      <c r="C141" s="281"/>
    </row>
    <row r="142" spans="1:3" ht="18" hidden="1" customHeight="1">
      <c r="A142" s="271">
        <v>20125</v>
      </c>
      <c r="B142" s="276" t="s">
        <v>424</v>
      </c>
      <c r="C142" s="278">
        <f>SUM(C143:C149)</f>
        <v>0</v>
      </c>
    </row>
    <row r="143" spans="1:3" ht="18" hidden="1" customHeight="1">
      <c r="A143" s="271">
        <v>2012501</v>
      </c>
      <c r="B143" s="280" t="s">
        <v>268</v>
      </c>
      <c r="C143" s="281"/>
    </row>
    <row r="144" spans="1:3" ht="18" hidden="1" customHeight="1">
      <c r="A144" s="271">
        <v>2012502</v>
      </c>
      <c r="B144" s="280" t="s">
        <v>269</v>
      </c>
      <c r="C144" s="281"/>
    </row>
    <row r="145" spans="1:3" ht="18" hidden="1" customHeight="1">
      <c r="A145" s="271">
        <v>2012503</v>
      </c>
      <c r="B145" s="280" t="s">
        <v>346</v>
      </c>
      <c r="C145" s="281"/>
    </row>
    <row r="146" spans="1:3" ht="18" hidden="1" customHeight="1">
      <c r="A146" s="271">
        <v>2012504</v>
      </c>
      <c r="B146" s="280" t="s">
        <v>425</v>
      </c>
      <c r="C146" s="281"/>
    </row>
    <row r="147" spans="1:3" ht="18" hidden="1" customHeight="1">
      <c r="A147" s="271">
        <v>2012505</v>
      </c>
      <c r="B147" s="280" t="s">
        <v>426</v>
      </c>
      <c r="C147" s="281"/>
    </row>
    <row r="148" spans="1:3" ht="18" hidden="1" customHeight="1">
      <c r="A148" s="271">
        <v>2012550</v>
      </c>
      <c r="B148" s="280" t="s">
        <v>351</v>
      </c>
      <c r="C148" s="281"/>
    </row>
    <row r="149" spans="1:3" ht="18" hidden="1" customHeight="1">
      <c r="A149" s="271">
        <v>2012599</v>
      </c>
      <c r="B149" s="280" t="s">
        <v>427</v>
      </c>
      <c r="C149" s="281"/>
    </row>
    <row r="150" spans="1:3" ht="18" hidden="1" customHeight="1">
      <c r="A150" s="271">
        <v>20126</v>
      </c>
      <c r="B150" s="276" t="s">
        <v>428</v>
      </c>
      <c r="C150" s="278">
        <f>SUM(C151:C155)</f>
        <v>0</v>
      </c>
    </row>
    <row r="151" spans="1:3" ht="18" hidden="1" customHeight="1">
      <c r="A151" s="271">
        <v>2012601</v>
      </c>
      <c r="B151" s="280" t="s">
        <v>268</v>
      </c>
      <c r="C151" s="281"/>
    </row>
    <row r="152" spans="1:3" ht="18" hidden="1" customHeight="1">
      <c r="A152" s="271">
        <v>2012602</v>
      </c>
      <c r="B152" s="280" t="s">
        <v>269</v>
      </c>
      <c r="C152" s="281"/>
    </row>
    <row r="153" spans="1:3" ht="18" hidden="1" customHeight="1">
      <c r="A153" s="271">
        <v>2012603</v>
      </c>
      <c r="B153" s="280" t="s">
        <v>346</v>
      </c>
      <c r="C153" s="281"/>
    </row>
    <row r="154" spans="1:3" ht="18" hidden="1" customHeight="1">
      <c r="A154" s="271">
        <v>2012604</v>
      </c>
      <c r="B154" s="280" t="s">
        <v>429</v>
      </c>
      <c r="C154" s="281"/>
    </row>
    <row r="155" spans="1:3" ht="18" hidden="1" customHeight="1">
      <c r="A155" s="271">
        <v>2012699</v>
      </c>
      <c r="B155" s="280" t="s">
        <v>430</v>
      </c>
      <c r="C155" s="281"/>
    </row>
    <row r="156" spans="1:3" ht="18" hidden="1" customHeight="1">
      <c r="A156" s="271">
        <v>20128</v>
      </c>
      <c r="B156" s="276" t="s">
        <v>431</v>
      </c>
      <c r="C156" s="278">
        <f>SUM(C157:C162)</f>
        <v>0</v>
      </c>
    </row>
    <row r="157" spans="1:3" ht="18" hidden="1" customHeight="1">
      <c r="A157" s="271">
        <v>2012801</v>
      </c>
      <c r="B157" s="280" t="s">
        <v>268</v>
      </c>
      <c r="C157" s="281"/>
    </row>
    <row r="158" spans="1:3" ht="18" hidden="1" customHeight="1">
      <c r="A158" s="271">
        <v>2012802</v>
      </c>
      <c r="B158" s="280" t="s">
        <v>269</v>
      </c>
      <c r="C158" s="281"/>
    </row>
    <row r="159" spans="1:3" ht="18" hidden="1" customHeight="1">
      <c r="A159" s="271">
        <v>2012803</v>
      </c>
      <c r="B159" s="280" t="s">
        <v>346</v>
      </c>
      <c r="C159" s="281"/>
    </row>
    <row r="160" spans="1:3" ht="18" hidden="1" customHeight="1">
      <c r="A160" s="271">
        <v>2012804</v>
      </c>
      <c r="B160" s="280" t="s">
        <v>356</v>
      </c>
      <c r="C160" s="281"/>
    </row>
    <row r="161" spans="1:3" ht="18" hidden="1" customHeight="1">
      <c r="A161" s="271">
        <v>2012850</v>
      </c>
      <c r="B161" s="280" t="s">
        <v>351</v>
      </c>
      <c r="C161" s="281"/>
    </row>
    <row r="162" spans="1:3" ht="18" hidden="1" customHeight="1">
      <c r="A162" s="271">
        <v>2012899</v>
      </c>
      <c r="B162" s="280" t="s">
        <v>432</v>
      </c>
      <c r="C162" s="281"/>
    </row>
    <row r="163" spans="1:3" ht="18" hidden="1" customHeight="1">
      <c r="A163" s="271">
        <v>20129</v>
      </c>
      <c r="B163" s="276" t="s">
        <v>433</v>
      </c>
      <c r="C163" s="278">
        <f>SUM(C164:C169)</f>
        <v>0</v>
      </c>
    </row>
    <row r="164" spans="1:3" ht="18" hidden="1" customHeight="1">
      <c r="A164" s="271">
        <v>2012901</v>
      </c>
      <c r="B164" s="280" t="s">
        <v>268</v>
      </c>
      <c r="C164" s="281"/>
    </row>
    <row r="165" spans="1:3" ht="18" hidden="1" customHeight="1">
      <c r="A165" s="271">
        <v>2012902</v>
      </c>
      <c r="B165" s="280" t="s">
        <v>269</v>
      </c>
      <c r="C165" s="281"/>
    </row>
    <row r="166" spans="1:3" ht="18" hidden="1" customHeight="1">
      <c r="A166" s="271">
        <v>2012903</v>
      </c>
      <c r="B166" s="280" t="s">
        <v>346</v>
      </c>
      <c r="C166" s="281"/>
    </row>
    <row r="167" spans="1:3" ht="18" hidden="1" customHeight="1">
      <c r="A167" s="271">
        <v>2012906</v>
      </c>
      <c r="B167" s="280" t="s">
        <v>434</v>
      </c>
      <c r="C167" s="281"/>
    </row>
    <row r="168" spans="1:3" ht="18" hidden="1" customHeight="1">
      <c r="A168" s="271">
        <v>2012950</v>
      </c>
      <c r="B168" s="280" t="s">
        <v>351</v>
      </c>
      <c r="C168" s="281"/>
    </row>
    <row r="169" spans="1:3" ht="18" hidden="1" customHeight="1">
      <c r="A169" s="271">
        <v>2012999</v>
      </c>
      <c r="B169" s="280" t="s">
        <v>435</v>
      </c>
      <c r="C169" s="281"/>
    </row>
    <row r="170" spans="1:3" ht="18" customHeight="1">
      <c r="A170" s="271">
        <v>20131</v>
      </c>
      <c r="B170" s="276" t="s">
        <v>436</v>
      </c>
      <c r="C170" s="278">
        <f>SUM(C171:C176)</f>
        <v>140</v>
      </c>
    </row>
    <row r="171" spans="1:3" ht="18" customHeight="1">
      <c r="A171" s="271">
        <v>2013101</v>
      </c>
      <c r="B171" s="280" t="s">
        <v>268</v>
      </c>
      <c r="C171" s="281">
        <v>140</v>
      </c>
    </row>
    <row r="172" spans="1:3" ht="18" hidden="1" customHeight="1">
      <c r="A172" s="271">
        <v>2013102</v>
      </c>
      <c r="B172" s="280" t="s">
        <v>269</v>
      </c>
      <c r="C172" s="281"/>
    </row>
    <row r="173" spans="1:3" ht="18" hidden="1" customHeight="1">
      <c r="A173" s="271">
        <v>2013103</v>
      </c>
      <c r="B173" s="280" t="s">
        <v>346</v>
      </c>
      <c r="C173" s="281"/>
    </row>
    <row r="174" spans="1:3" ht="18" hidden="1" customHeight="1">
      <c r="A174" s="271">
        <v>2013105</v>
      </c>
      <c r="B174" s="280" t="s">
        <v>437</v>
      </c>
      <c r="C174" s="281"/>
    </row>
    <row r="175" spans="1:3" ht="18" hidden="1" customHeight="1">
      <c r="A175" s="271">
        <v>2013150</v>
      </c>
      <c r="B175" s="280" t="s">
        <v>351</v>
      </c>
      <c r="C175" s="281"/>
    </row>
    <row r="176" spans="1:3" ht="18" hidden="1" customHeight="1">
      <c r="A176" s="271">
        <v>2013199</v>
      </c>
      <c r="B176" s="280" t="s">
        <v>438</v>
      </c>
      <c r="C176" s="281"/>
    </row>
    <row r="177" spans="1:3" ht="18" hidden="1" customHeight="1">
      <c r="A177" s="271">
        <v>20132</v>
      </c>
      <c r="B177" s="276" t="s">
        <v>439</v>
      </c>
      <c r="C177" s="278">
        <f>SUM(C178:C183)</f>
        <v>0</v>
      </c>
    </row>
    <row r="178" spans="1:3" ht="18" hidden="1" customHeight="1">
      <c r="A178" s="271">
        <v>2013201</v>
      </c>
      <c r="B178" s="280" t="s">
        <v>268</v>
      </c>
      <c r="C178" s="281"/>
    </row>
    <row r="179" spans="1:3" ht="18" hidden="1" customHeight="1">
      <c r="A179" s="271">
        <v>2013202</v>
      </c>
      <c r="B179" s="280" t="s">
        <v>269</v>
      </c>
      <c r="C179" s="281"/>
    </row>
    <row r="180" spans="1:3" ht="18" hidden="1" customHeight="1">
      <c r="A180" s="271">
        <v>2013203</v>
      </c>
      <c r="B180" s="280" t="s">
        <v>346</v>
      </c>
      <c r="C180" s="281"/>
    </row>
    <row r="181" spans="1:3" ht="18" hidden="1" customHeight="1">
      <c r="A181" s="271">
        <v>2013204</v>
      </c>
      <c r="B181" s="280" t="s">
        <v>440</v>
      </c>
      <c r="C181" s="281"/>
    </row>
    <row r="182" spans="1:3" ht="18" hidden="1" customHeight="1">
      <c r="A182" s="271">
        <v>2013250</v>
      </c>
      <c r="B182" s="280" t="s">
        <v>351</v>
      </c>
      <c r="C182" s="281"/>
    </row>
    <row r="183" spans="1:3" ht="18" hidden="1" customHeight="1">
      <c r="A183" s="271">
        <v>2013299</v>
      </c>
      <c r="B183" s="280" t="s">
        <v>441</v>
      </c>
      <c r="C183" s="281"/>
    </row>
    <row r="184" spans="1:3" ht="18" customHeight="1">
      <c r="A184" s="271">
        <v>20133</v>
      </c>
      <c r="B184" s="276" t="s">
        <v>442</v>
      </c>
      <c r="C184" s="278">
        <f>SUM(C185:C190)</f>
        <v>30</v>
      </c>
    </row>
    <row r="185" spans="1:3" ht="18" hidden="1" customHeight="1">
      <c r="A185" s="271">
        <v>2013301</v>
      </c>
      <c r="B185" s="280" t="s">
        <v>268</v>
      </c>
      <c r="C185" s="281"/>
    </row>
    <row r="186" spans="1:3" ht="18" customHeight="1">
      <c r="A186" s="271">
        <v>2013302</v>
      </c>
      <c r="B186" s="280" t="s">
        <v>269</v>
      </c>
      <c r="C186" s="281">
        <v>30</v>
      </c>
    </row>
    <row r="187" spans="1:3" ht="18" hidden="1" customHeight="1">
      <c r="A187" s="271">
        <v>2013303</v>
      </c>
      <c r="B187" s="280" t="s">
        <v>346</v>
      </c>
      <c r="C187" s="281"/>
    </row>
    <row r="188" spans="1:3" ht="18" hidden="1" customHeight="1">
      <c r="A188" s="271">
        <v>2013304</v>
      </c>
      <c r="B188" s="280" t="s">
        <v>443</v>
      </c>
      <c r="C188" s="281"/>
    </row>
    <row r="189" spans="1:3" ht="18" hidden="1" customHeight="1">
      <c r="A189" s="271">
        <v>2013350</v>
      </c>
      <c r="B189" s="280" t="s">
        <v>351</v>
      </c>
      <c r="C189" s="281"/>
    </row>
    <row r="190" spans="1:3" ht="18" hidden="1" customHeight="1">
      <c r="A190" s="271">
        <v>2013399</v>
      </c>
      <c r="B190" s="280" t="s">
        <v>444</v>
      </c>
      <c r="C190" s="281"/>
    </row>
    <row r="191" spans="1:3" ht="18" hidden="1" customHeight="1">
      <c r="A191" s="271">
        <v>20134</v>
      </c>
      <c r="B191" s="276" t="s">
        <v>445</v>
      </c>
      <c r="C191" s="278">
        <f>SUM(C192:C198)</f>
        <v>0</v>
      </c>
    </row>
    <row r="192" spans="1:3" ht="18" hidden="1" customHeight="1">
      <c r="A192" s="271">
        <v>2013401</v>
      </c>
      <c r="B192" s="280" t="s">
        <v>268</v>
      </c>
      <c r="C192" s="281"/>
    </row>
    <row r="193" spans="1:3" ht="18" hidden="1" customHeight="1">
      <c r="A193" s="271">
        <v>2013402</v>
      </c>
      <c r="B193" s="280" t="s">
        <v>269</v>
      </c>
      <c r="C193" s="281"/>
    </row>
    <row r="194" spans="1:3" ht="18" hidden="1" customHeight="1">
      <c r="A194" s="271">
        <v>2013403</v>
      </c>
      <c r="B194" s="280" t="s">
        <v>346</v>
      </c>
      <c r="C194" s="281"/>
    </row>
    <row r="195" spans="1:3" ht="18" hidden="1" customHeight="1">
      <c r="A195" s="271">
        <v>2013404</v>
      </c>
      <c r="B195" s="280" t="s">
        <v>446</v>
      </c>
      <c r="C195" s="281"/>
    </row>
    <row r="196" spans="1:3" ht="18" hidden="1" customHeight="1">
      <c r="A196" s="271">
        <v>2013405</v>
      </c>
      <c r="B196" s="280" t="s">
        <v>447</v>
      </c>
      <c r="C196" s="281"/>
    </row>
    <row r="197" spans="1:3" ht="18" hidden="1" customHeight="1">
      <c r="A197" s="271">
        <v>2013450</v>
      </c>
      <c r="B197" s="280" t="s">
        <v>351</v>
      </c>
      <c r="C197" s="281"/>
    </row>
    <row r="198" spans="1:3" ht="18" hidden="1" customHeight="1">
      <c r="A198" s="271">
        <v>2013499</v>
      </c>
      <c r="B198" s="280" t="s">
        <v>448</v>
      </c>
      <c r="C198" s="281"/>
    </row>
    <row r="199" spans="1:3" ht="18" hidden="1" customHeight="1">
      <c r="A199" s="271">
        <v>20135</v>
      </c>
      <c r="B199" s="276" t="s">
        <v>449</v>
      </c>
      <c r="C199" s="278">
        <f>SUM(C200:C204)</f>
        <v>0</v>
      </c>
    </row>
    <row r="200" spans="1:3" ht="18" hidden="1" customHeight="1">
      <c r="A200" s="271">
        <v>2013501</v>
      </c>
      <c r="B200" s="280" t="s">
        <v>268</v>
      </c>
      <c r="C200" s="281"/>
    </row>
    <row r="201" spans="1:3" ht="18" hidden="1" customHeight="1">
      <c r="A201" s="271">
        <v>2013502</v>
      </c>
      <c r="B201" s="280" t="s">
        <v>269</v>
      </c>
      <c r="C201" s="281"/>
    </row>
    <row r="202" spans="1:3" ht="18" hidden="1" customHeight="1">
      <c r="A202" s="271">
        <v>2013503</v>
      </c>
      <c r="B202" s="280" t="s">
        <v>346</v>
      </c>
      <c r="C202" s="281"/>
    </row>
    <row r="203" spans="1:3" ht="18" hidden="1" customHeight="1">
      <c r="A203" s="271">
        <v>2013550</v>
      </c>
      <c r="B203" s="280" t="s">
        <v>351</v>
      </c>
      <c r="C203" s="281"/>
    </row>
    <row r="204" spans="1:3" ht="18" hidden="1" customHeight="1">
      <c r="A204" s="271">
        <v>2013599</v>
      </c>
      <c r="B204" s="280" t="s">
        <v>450</v>
      </c>
      <c r="C204" s="281"/>
    </row>
    <row r="205" spans="1:3" ht="18" hidden="1" customHeight="1">
      <c r="A205" s="271">
        <v>20136</v>
      </c>
      <c r="B205" s="276" t="s">
        <v>451</v>
      </c>
      <c r="C205" s="278">
        <f>SUM(C206:C210)</f>
        <v>0</v>
      </c>
    </row>
    <row r="206" spans="1:3" ht="18" hidden="1" customHeight="1">
      <c r="A206" s="271">
        <v>2013601</v>
      </c>
      <c r="B206" s="280" t="s">
        <v>268</v>
      </c>
      <c r="C206" s="281"/>
    </row>
    <row r="207" spans="1:3" ht="18" hidden="1" customHeight="1">
      <c r="A207" s="271">
        <v>2013602</v>
      </c>
      <c r="B207" s="280" t="s">
        <v>269</v>
      </c>
      <c r="C207" s="281"/>
    </row>
    <row r="208" spans="1:3" ht="18" hidden="1" customHeight="1">
      <c r="A208" s="271">
        <v>2013603</v>
      </c>
      <c r="B208" s="280" t="s">
        <v>346</v>
      </c>
      <c r="C208" s="281"/>
    </row>
    <row r="209" spans="1:3" ht="18" hidden="1" customHeight="1">
      <c r="A209" s="271">
        <v>2013650</v>
      </c>
      <c r="B209" s="280" t="s">
        <v>351</v>
      </c>
      <c r="C209" s="281"/>
    </row>
    <row r="210" spans="1:3" ht="18" hidden="1" customHeight="1">
      <c r="A210" s="271">
        <v>2013699</v>
      </c>
      <c r="B210" s="280" t="s">
        <v>452</v>
      </c>
      <c r="C210" s="281"/>
    </row>
    <row r="211" spans="1:3" ht="18" hidden="1" customHeight="1">
      <c r="A211" s="271">
        <v>20137</v>
      </c>
      <c r="B211" s="276" t="s">
        <v>453</v>
      </c>
      <c r="C211" s="278">
        <f>SUM(C212:C217)</f>
        <v>0</v>
      </c>
    </row>
    <row r="212" spans="1:3" ht="18" hidden="1" customHeight="1">
      <c r="A212" s="271">
        <v>2013701</v>
      </c>
      <c r="B212" s="280" t="s">
        <v>268</v>
      </c>
      <c r="C212" s="281"/>
    </row>
    <row r="213" spans="1:3" ht="18" hidden="1" customHeight="1">
      <c r="A213" s="271">
        <v>2013702</v>
      </c>
      <c r="B213" s="280" t="s">
        <v>269</v>
      </c>
      <c r="C213" s="281"/>
    </row>
    <row r="214" spans="1:3" ht="18" hidden="1" customHeight="1">
      <c r="A214" s="271">
        <v>2013703</v>
      </c>
      <c r="B214" s="280" t="s">
        <v>346</v>
      </c>
      <c r="C214" s="281"/>
    </row>
    <row r="215" spans="1:3" ht="18" hidden="1" customHeight="1">
      <c r="A215" s="271">
        <v>2013704</v>
      </c>
      <c r="B215" s="280" t="s">
        <v>454</v>
      </c>
      <c r="C215" s="281"/>
    </row>
    <row r="216" spans="1:3" ht="18" hidden="1" customHeight="1">
      <c r="A216" s="271">
        <v>2013750</v>
      </c>
      <c r="B216" s="280" t="s">
        <v>351</v>
      </c>
      <c r="C216" s="281"/>
    </row>
    <row r="217" spans="1:3" ht="18" hidden="1" customHeight="1">
      <c r="A217" s="271">
        <v>2013799</v>
      </c>
      <c r="B217" s="280" t="s">
        <v>455</v>
      </c>
      <c r="C217" s="281"/>
    </row>
    <row r="218" spans="1:3" ht="18" hidden="1" customHeight="1">
      <c r="A218" s="271">
        <v>20138</v>
      </c>
      <c r="B218" s="276" t="s">
        <v>456</v>
      </c>
      <c r="C218" s="278">
        <f>SUM(C219:C232)</f>
        <v>0</v>
      </c>
    </row>
    <row r="219" spans="1:3" ht="18" hidden="1" customHeight="1">
      <c r="A219" s="271">
        <v>2013801</v>
      </c>
      <c r="B219" s="280" t="s">
        <v>268</v>
      </c>
      <c r="C219" s="281"/>
    </row>
    <row r="220" spans="1:3" ht="18" hidden="1" customHeight="1">
      <c r="A220" s="271">
        <v>2013802</v>
      </c>
      <c r="B220" s="280" t="s">
        <v>269</v>
      </c>
      <c r="C220" s="281"/>
    </row>
    <row r="221" spans="1:3" ht="18" hidden="1" customHeight="1">
      <c r="A221" s="271">
        <v>2013803</v>
      </c>
      <c r="B221" s="280" t="s">
        <v>346</v>
      </c>
      <c r="C221" s="281"/>
    </row>
    <row r="222" spans="1:3" ht="18" hidden="1" customHeight="1">
      <c r="A222" s="271">
        <v>2013804</v>
      </c>
      <c r="B222" s="280" t="s">
        <v>457</v>
      </c>
      <c r="C222" s="281"/>
    </row>
    <row r="223" spans="1:3" ht="18" hidden="1" customHeight="1">
      <c r="A223" s="271">
        <v>2013805</v>
      </c>
      <c r="B223" s="280" t="s">
        <v>458</v>
      </c>
      <c r="C223" s="281"/>
    </row>
    <row r="224" spans="1:3" ht="18" hidden="1" customHeight="1">
      <c r="A224" s="271">
        <v>2013808</v>
      </c>
      <c r="B224" s="280" t="s">
        <v>383</v>
      </c>
      <c r="C224" s="281"/>
    </row>
    <row r="225" spans="1:3" ht="18" hidden="1" customHeight="1">
      <c r="A225" s="271">
        <v>2013810</v>
      </c>
      <c r="B225" s="280" t="s">
        <v>459</v>
      </c>
      <c r="C225" s="281"/>
    </row>
    <row r="226" spans="1:3" ht="18" hidden="1" customHeight="1">
      <c r="A226" s="271">
        <v>2013812</v>
      </c>
      <c r="B226" s="280" t="s">
        <v>460</v>
      </c>
      <c r="C226" s="281"/>
    </row>
    <row r="227" spans="1:3" ht="18" hidden="1" customHeight="1">
      <c r="A227" s="271">
        <v>2013813</v>
      </c>
      <c r="B227" s="280" t="s">
        <v>461</v>
      </c>
      <c r="C227" s="281"/>
    </row>
    <row r="228" spans="1:3" ht="18" hidden="1" customHeight="1">
      <c r="A228" s="271">
        <v>2013814</v>
      </c>
      <c r="B228" s="280" t="s">
        <v>462</v>
      </c>
      <c r="C228" s="281"/>
    </row>
    <row r="229" spans="1:3" ht="18" hidden="1" customHeight="1">
      <c r="A229" s="271">
        <v>2013815</v>
      </c>
      <c r="B229" s="280" t="s">
        <v>463</v>
      </c>
      <c r="C229" s="281"/>
    </row>
    <row r="230" spans="1:3" ht="18" hidden="1" customHeight="1">
      <c r="A230" s="271">
        <v>2013816</v>
      </c>
      <c r="B230" s="280" t="s">
        <v>464</v>
      </c>
      <c r="C230" s="281"/>
    </row>
    <row r="231" spans="1:3" ht="18" hidden="1" customHeight="1">
      <c r="A231" s="271">
        <v>2013850</v>
      </c>
      <c r="B231" s="280" t="s">
        <v>351</v>
      </c>
      <c r="C231" s="281"/>
    </row>
    <row r="232" spans="1:3" ht="18" hidden="1" customHeight="1">
      <c r="A232" s="271">
        <v>2013899</v>
      </c>
      <c r="B232" s="280" t="s">
        <v>465</v>
      </c>
      <c r="C232" s="281"/>
    </row>
    <row r="233" spans="1:3" ht="18" customHeight="1">
      <c r="A233" s="271">
        <v>20199</v>
      </c>
      <c r="B233" s="276" t="s">
        <v>466</v>
      </c>
      <c r="C233" s="278">
        <f>SUM(C234:C235)</f>
        <v>104</v>
      </c>
    </row>
    <row r="234" spans="1:3" ht="18" hidden="1" customHeight="1">
      <c r="A234" s="271">
        <v>2019901</v>
      </c>
      <c r="B234" s="280" t="s">
        <v>467</v>
      </c>
      <c r="C234" s="281"/>
    </row>
    <row r="235" spans="1:3" ht="18" customHeight="1">
      <c r="A235" s="271">
        <v>2019999</v>
      </c>
      <c r="B235" s="280" t="s">
        <v>468</v>
      </c>
      <c r="C235" s="281">
        <v>104</v>
      </c>
    </row>
    <row r="236" spans="1:3" ht="18" hidden="1" customHeight="1">
      <c r="A236" s="271">
        <v>202</v>
      </c>
      <c r="B236" s="276" t="s">
        <v>469</v>
      </c>
      <c r="C236" s="278">
        <f>C237+C244+C247+C250+C256+C261+C263+C268+C274</f>
        <v>0</v>
      </c>
    </row>
    <row r="237" spans="1:3" ht="18" hidden="1" customHeight="1">
      <c r="A237" s="271">
        <v>20201</v>
      </c>
      <c r="B237" s="276" t="s">
        <v>470</v>
      </c>
      <c r="C237" s="278">
        <f>SUM(C238:C243)</f>
        <v>0</v>
      </c>
    </row>
    <row r="238" spans="1:3" ht="18" hidden="1" customHeight="1">
      <c r="A238" s="271">
        <v>2020101</v>
      </c>
      <c r="B238" s="280" t="s">
        <v>268</v>
      </c>
      <c r="C238" s="281"/>
    </row>
    <row r="239" spans="1:3" ht="18" hidden="1" customHeight="1">
      <c r="A239" s="271">
        <v>2020102</v>
      </c>
      <c r="B239" s="280" t="s">
        <v>269</v>
      </c>
      <c r="C239" s="281"/>
    </row>
    <row r="240" spans="1:3" ht="18" hidden="1" customHeight="1">
      <c r="A240" s="271">
        <v>2020103</v>
      </c>
      <c r="B240" s="280" t="s">
        <v>346</v>
      </c>
      <c r="C240" s="281"/>
    </row>
    <row r="241" spans="1:3" ht="18" hidden="1" customHeight="1">
      <c r="A241" s="271">
        <v>2020104</v>
      </c>
      <c r="B241" s="280" t="s">
        <v>437</v>
      </c>
      <c r="C241" s="281"/>
    </row>
    <row r="242" spans="1:3" ht="18" hidden="1" customHeight="1">
      <c r="A242" s="271">
        <v>2020150</v>
      </c>
      <c r="B242" s="280" t="s">
        <v>351</v>
      </c>
      <c r="C242" s="281"/>
    </row>
    <row r="243" spans="1:3" ht="18" hidden="1" customHeight="1">
      <c r="A243" s="271">
        <v>2020199</v>
      </c>
      <c r="B243" s="280" t="s">
        <v>471</v>
      </c>
      <c r="C243" s="281"/>
    </row>
    <row r="244" spans="1:3" ht="18" hidden="1" customHeight="1">
      <c r="A244" s="271">
        <v>20202</v>
      </c>
      <c r="B244" s="276" t="s">
        <v>472</v>
      </c>
      <c r="C244" s="278">
        <f>SUM(C245:C246)</f>
        <v>0</v>
      </c>
    </row>
    <row r="245" spans="1:3" ht="18" hidden="1" customHeight="1">
      <c r="A245" s="271">
        <v>2020201</v>
      </c>
      <c r="B245" s="280" t="s">
        <v>473</v>
      </c>
      <c r="C245" s="281"/>
    </row>
    <row r="246" spans="1:3" ht="18" hidden="1" customHeight="1">
      <c r="A246" s="271">
        <v>2020202</v>
      </c>
      <c r="B246" s="280" t="s">
        <v>474</v>
      </c>
      <c r="C246" s="281"/>
    </row>
    <row r="247" spans="1:3" ht="18" hidden="1" customHeight="1">
      <c r="A247" s="271">
        <v>20203</v>
      </c>
      <c r="B247" s="276" t="s">
        <v>475</v>
      </c>
      <c r="C247" s="278">
        <f>SUM(C248:C249)</f>
        <v>0</v>
      </c>
    </row>
    <row r="248" spans="1:3" ht="18" hidden="1" customHeight="1">
      <c r="A248" s="271">
        <v>2020304</v>
      </c>
      <c r="B248" s="280" t="s">
        <v>476</v>
      </c>
      <c r="C248" s="281"/>
    </row>
    <row r="249" spans="1:3" ht="18" hidden="1" customHeight="1">
      <c r="A249" s="271">
        <v>2020306</v>
      </c>
      <c r="B249" s="280" t="s">
        <v>477</v>
      </c>
      <c r="C249" s="281"/>
    </row>
    <row r="250" spans="1:3" ht="18" hidden="1" customHeight="1">
      <c r="A250" s="271">
        <v>20204</v>
      </c>
      <c r="B250" s="276" t="s">
        <v>478</v>
      </c>
      <c r="C250" s="278">
        <f>SUM(C251:C255)</f>
        <v>0</v>
      </c>
    </row>
    <row r="251" spans="1:3" ht="18" hidden="1" customHeight="1">
      <c r="A251" s="271">
        <v>2020401</v>
      </c>
      <c r="B251" s="280" t="s">
        <v>479</v>
      </c>
      <c r="C251" s="281"/>
    </row>
    <row r="252" spans="1:3" ht="18" hidden="1" customHeight="1">
      <c r="A252" s="271">
        <v>2020402</v>
      </c>
      <c r="B252" s="280" t="s">
        <v>480</v>
      </c>
      <c r="C252" s="281"/>
    </row>
    <row r="253" spans="1:3" ht="18" hidden="1" customHeight="1">
      <c r="A253" s="271">
        <v>2020403</v>
      </c>
      <c r="B253" s="280" t="s">
        <v>481</v>
      </c>
      <c r="C253" s="281"/>
    </row>
    <row r="254" spans="1:3" ht="18" hidden="1" customHeight="1">
      <c r="A254" s="271">
        <v>2020404</v>
      </c>
      <c r="B254" s="280" t="s">
        <v>482</v>
      </c>
      <c r="C254" s="281"/>
    </row>
    <row r="255" spans="1:3" ht="18" hidden="1" customHeight="1">
      <c r="A255" s="271">
        <v>2020499</v>
      </c>
      <c r="B255" s="280" t="s">
        <v>483</v>
      </c>
      <c r="C255" s="281"/>
    </row>
    <row r="256" spans="1:3" ht="18" hidden="1" customHeight="1">
      <c r="A256" s="271">
        <v>20205</v>
      </c>
      <c r="B256" s="276" t="s">
        <v>484</v>
      </c>
      <c r="C256" s="278">
        <f>SUM(C257:C260)</f>
        <v>0</v>
      </c>
    </row>
    <row r="257" spans="1:3" ht="18" hidden="1" customHeight="1">
      <c r="A257" s="271">
        <v>2020503</v>
      </c>
      <c r="B257" s="280" t="s">
        <v>485</v>
      </c>
      <c r="C257" s="281"/>
    </row>
    <row r="258" spans="1:3" ht="18" hidden="1" customHeight="1">
      <c r="A258" s="271">
        <v>2020504</v>
      </c>
      <c r="B258" s="280" t="s">
        <v>486</v>
      </c>
      <c r="C258" s="281"/>
    </row>
    <row r="259" spans="1:3" ht="18" hidden="1" customHeight="1">
      <c r="A259" s="271">
        <v>2020505</v>
      </c>
      <c r="B259" s="280" t="s">
        <v>487</v>
      </c>
      <c r="C259" s="281"/>
    </row>
    <row r="260" spans="1:3" ht="18" hidden="1" customHeight="1">
      <c r="A260" s="271">
        <v>2020599</v>
      </c>
      <c r="B260" s="280" t="s">
        <v>488</v>
      </c>
      <c r="C260" s="281"/>
    </row>
    <row r="261" spans="1:3" ht="18" hidden="1" customHeight="1">
      <c r="A261" s="271">
        <v>20206</v>
      </c>
      <c r="B261" s="276" t="s">
        <v>489</v>
      </c>
      <c r="C261" s="278">
        <f>C262</f>
        <v>0</v>
      </c>
    </row>
    <row r="262" spans="1:3" ht="18" hidden="1" customHeight="1">
      <c r="A262" s="271">
        <v>2020601</v>
      </c>
      <c r="B262" s="280" t="s">
        <v>490</v>
      </c>
      <c r="C262" s="281"/>
    </row>
    <row r="263" spans="1:3" ht="18" hidden="1" customHeight="1">
      <c r="A263" s="271">
        <v>20207</v>
      </c>
      <c r="B263" s="276" t="s">
        <v>491</v>
      </c>
      <c r="C263" s="278">
        <f>SUM(C264:C267)</f>
        <v>0</v>
      </c>
    </row>
    <row r="264" spans="1:3" ht="18" hidden="1" customHeight="1">
      <c r="A264" s="271">
        <v>2020701</v>
      </c>
      <c r="B264" s="280" t="s">
        <v>492</v>
      </c>
      <c r="C264" s="281"/>
    </row>
    <row r="265" spans="1:3" ht="18" hidden="1" customHeight="1">
      <c r="A265" s="271">
        <v>2020702</v>
      </c>
      <c r="B265" s="280" t="s">
        <v>493</v>
      </c>
      <c r="C265" s="281"/>
    </row>
    <row r="266" spans="1:3" ht="18" hidden="1" customHeight="1">
      <c r="A266" s="271">
        <v>2020703</v>
      </c>
      <c r="B266" s="280" t="s">
        <v>494</v>
      </c>
      <c r="C266" s="281"/>
    </row>
    <row r="267" spans="1:3" ht="18" hidden="1" customHeight="1">
      <c r="A267" s="271">
        <v>2020799</v>
      </c>
      <c r="B267" s="280" t="s">
        <v>495</v>
      </c>
      <c r="C267" s="281"/>
    </row>
    <row r="268" spans="1:3" ht="18" hidden="1" customHeight="1">
      <c r="A268" s="271">
        <v>20208</v>
      </c>
      <c r="B268" s="276" t="s">
        <v>496</v>
      </c>
      <c r="C268" s="278">
        <f>SUM(C269:C273)</f>
        <v>0</v>
      </c>
    </row>
    <row r="269" spans="1:3" ht="18" hidden="1" customHeight="1">
      <c r="A269" s="271">
        <v>2020801</v>
      </c>
      <c r="B269" s="280" t="s">
        <v>268</v>
      </c>
      <c r="C269" s="281"/>
    </row>
    <row r="270" spans="1:3" ht="18" hidden="1" customHeight="1">
      <c r="A270" s="271">
        <v>2020802</v>
      </c>
      <c r="B270" s="280" t="s">
        <v>269</v>
      </c>
      <c r="C270" s="281"/>
    </row>
    <row r="271" spans="1:3" ht="18" hidden="1" customHeight="1">
      <c r="A271" s="271">
        <v>2020803</v>
      </c>
      <c r="B271" s="280" t="s">
        <v>346</v>
      </c>
      <c r="C271" s="281"/>
    </row>
    <row r="272" spans="1:3" ht="18" hidden="1" customHeight="1">
      <c r="A272" s="271">
        <v>2020850</v>
      </c>
      <c r="B272" s="280" t="s">
        <v>351</v>
      </c>
      <c r="C272" s="281"/>
    </row>
    <row r="273" spans="1:3" ht="18" hidden="1" customHeight="1">
      <c r="A273" s="271">
        <v>2020899</v>
      </c>
      <c r="B273" s="280" t="s">
        <v>497</v>
      </c>
      <c r="C273" s="281"/>
    </row>
    <row r="274" spans="1:3" ht="18" hidden="1" customHeight="1">
      <c r="A274" s="271">
        <v>20299</v>
      </c>
      <c r="B274" s="276" t="s">
        <v>498</v>
      </c>
      <c r="C274" s="277">
        <f>C275</f>
        <v>0</v>
      </c>
    </row>
    <row r="275" spans="1:3" ht="18" hidden="1" customHeight="1">
      <c r="A275" s="271">
        <v>2029999</v>
      </c>
      <c r="B275" s="276" t="s">
        <v>499</v>
      </c>
      <c r="C275" s="281"/>
    </row>
    <row r="276" spans="1:3" ht="18" hidden="1" customHeight="1">
      <c r="A276" s="271">
        <v>203</v>
      </c>
      <c r="B276" s="276" t="s">
        <v>500</v>
      </c>
      <c r="C276" s="279">
        <f>SUM(C277,C279,C281,C283,C293)</f>
        <v>0</v>
      </c>
    </row>
    <row r="277" spans="1:3" ht="18" hidden="1" customHeight="1">
      <c r="A277" s="271">
        <v>20301</v>
      </c>
      <c r="B277" s="276" t="s">
        <v>501</v>
      </c>
      <c r="C277" s="278">
        <f>C278</f>
        <v>0</v>
      </c>
    </row>
    <row r="278" spans="1:3" ht="18" hidden="1" customHeight="1">
      <c r="A278" s="271">
        <v>2030101</v>
      </c>
      <c r="B278" s="280" t="s">
        <v>502</v>
      </c>
      <c r="C278" s="281"/>
    </row>
    <row r="279" spans="1:3" ht="18" hidden="1" customHeight="1">
      <c r="A279" s="271">
        <v>20304</v>
      </c>
      <c r="B279" s="276" t="s">
        <v>503</v>
      </c>
      <c r="C279" s="278">
        <f>C280</f>
        <v>0</v>
      </c>
    </row>
    <row r="280" spans="1:3" ht="18" hidden="1" customHeight="1">
      <c r="A280" s="271">
        <v>2030401</v>
      </c>
      <c r="B280" s="280" t="s">
        <v>504</v>
      </c>
      <c r="C280" s="281"/>
    </row>
    <row r="281" spans="1:3" ht="18" hidden="1" customHeight="1">
      <c r="A281" s="271">
        <v>20305</v>
      </c>
      <c r="B281" s="276" t="s">
        <v>505</v>
      </c>
      <c r="C281" s="278">
        <f>C282</f>
        <v>0</v>
      </c>
    </row>
    <row r="282" spans="1:3" ht="18" hidden="1" customHeight="1">
      <c r="A282" s="271">
        <v>2030501</v>
      </c>
      <c r="B282" s="280" t="s">
        <v>506</v>
      </c>
      <c r="C282" s="281"/>
    </row>
    <row r="283" spans="1:3" ht="18" hidden="1" customHeight="1">
      <c r="A283" s="271">
        <v>20306</v>
      </c>
      <c r="B283" s="276" t="s">
        <v>507</v>
      </c>
      <c r="C283" s="278">
        <f>SUM(C284:C292)</f>
        <v>0</v>
      </c>
    </row>
    <row r="284" spans="1:3" ht="18" hidden="1" customHeight="1">
      <c r="A284" s="271">
        <v>2030601</v>
      </c>
      <c r="B284" s="280" t="s">
        <v>508</v>
      </c>
      <c r="C284" s="281"/>
    </row>
    <row r="285" spans="1:3" ht="18" hidden="1" customHeight="1">
      <c r="A285" s="271">
        <v>2030602</v>
      </c>
      <c r="B285" s="280" t="s">
        <v>509</v>
      </c>
      <c r="C285" s="281"/>
    </row>
    <row r="286" spans="1:3" ht="18" hidden="1" customHeight="1">
      <c r="A286" s="271">
        <v>2030603</v>
      </c>
      <c r="B286" s="280" t="s">
        <v>510</v>
      </c>
      <c r="C286" s="281"/>
    </row>
    <row r="287" spans="1:3" ht="18" hidden="1" customHeight="1">
      <c r="A287" s="271">
        <v>2030604</v>
      </c>
      <c r="B287" s="280" t="s">
        <v>511</v>
      </c>
      <c r="C287" s="281"/>
    </row>
    <row r="288" spans="1:3" ht="18" hidden="1" customHeight="1">
      <c r="A288" s="271">
        <v>2030605</v>
      </c>
      <c r="B288" s="280" t="s">
        <v>512</v>
      </c>
      <c r="C288" s="281"/>
    </row>
    <row r="289" spans="1:3" ht="18" hidden="1" customHeight="1">
      <c r="A289" s="271">
        <v>2030606</v>
      </c>
      <c r="B289" s="280" t="s">
        <v>513</v>
      </c>
      <c r="C289" s="281"/>
    </row>
    <row r="290" spans="1:3" ht="18" hidden="1" customHeight="1">
      <c r="A290" s="271">
        <v>2030607</v>
      </c>
      <c r="B290" s="280" t="s">
        <v>514</v>
      </c>
      <c r="C290" s="281"/>
    </row>
    <row r="291" spans="1:3" ht="18" hidden="1" customHeight="1">
      <c r="A291" s="271">
        <v>2030608</v>
      </c>
      <c r="B291" s="280" t="s">
        <v>515</v>
      </c>
      <c r="C291" s="281"/>
    </row>
    <row r="292" spans="1:3" ht="18" hidden="1" customHeight="1">
      <c r="A292" s="271">
        <v>2030699</v>
      </c>
      <c r="B292" s="280" t="s">
        <v>516</v>
      </c>
      <c r="C292" s="281"/>
    </row>
    <row r="293" spans="1:3" ht="18" hidden="1" customHeight="1">
      <c r="A293" s="271">
        <v>20399</v>
      </c>
      <c r="B293" s="276" t="s">
        <v>517</v>
      </c>
      <c r="C293" s="278">
        <f>C294</f>
        <v>0</v>
      </c>
    </row>
    <row r="294" spans="1:3" ht="18" hidden="1" customHeight="1">
      <c r="A294" s="271">
        <v>2039999</v>
      </c>
      <c r="B294" s="280" t="s">
        <v>518</v>
      </c>
      <c r="C294" s="281"/>
    </row>
    <row r="295" spans="1:3" ht="18" hidden="1" customHeight="1">
      <c r="A295" s="271">
        <v>204</v>
      </c>
      <c r="B295" s="276" t="s">
        <v>519</v>
      </c>
      <c r="C295" s="278">
        <f>C296+C299+C310+C317+C325+C334+C348+C358+C368+C376+C382</f>
        <v>0</v>
      </c>
    </row>
    <row r="296" spans="1:3" ht="18" hidden="1" customHeight="1">
      <c r="A296" s="271">
        <v>20401</v>
      </c>
      <c r="B296" s="276" t="s">
        <v>520</v>
      </c>
      <c r="C296" s="278">
        <f>SUM(C297:C298)</f>
        <v>0</v>
      </c>
    </row>
    <row r="297" spans="1:3" ht="18" hidden="1" customHeight="1">
      <c r="A297" s="271">
        <v>2040101</v>
      </c>
      <c r="B297" s="280" t="s">
        <v>521</v>
      </c>
      <c r="C297" s="281"/>
    </row>
    <row r="298" spans="1:3" ht="18" hidden="1" customHeight="1">
      <c r="A298" s="271">
        <v>2040199</v>
      </c>
      <c r="B298" s="280" t="s">
        <v>522</v>
      </c>
      <c r="C298" s="281"/>
    </row>
    <row r="299" spans="1:3" ht="18" hidden="1" customHeight="1">
      <c r="A299" s="271">
        <v>20402</v>
      </c>
      <c r="B299" s="276" t="s">
        <v>523</v>
      </c>
      <c r="C299" s="278">
        <f>SUM(C300:C309)</f>
        <v>0</v>
      </c>
    </row>
    <row r="300" spans="1:3" ht="18" hidden="1" customHeight="1">
      <c r="A300" s="271">
        <v>2040201</v>
      </c>
      <c r="B300" s="280" t="s">
        <v>268</v>
      </c>
      <c r="C300" s="281"/>
    </row>
    <row r="301" spans="1:3" ht="18" hidden="1" customHeight="1">
      <c r="A301" s="271">
        <v>2040202</v>
      </c>
      <c r="B301" s="280" t="s">
        <v>269</v>
      </c>
      <c r="C301" s="281"/>
    </row>
    <row r="302" spans="1:3" ht="18" hidden="1" customHeight="1">
      <c r="A302" s="271">
        <v>2040203</v>
      </c>
      <c r="B302" s="280" t="s">
        <v>346</v>
      </c>
      <c r="C302" s="281"/>
    </row>
    <row r="303" spans="1:3" ht="18" hidden="1" customHeight="1">
      <c r="A303" s="272">
        <v>2040219</v>
      </c>
      <c r="B303" s="282" t="s">
        <v>383</v>
      </c>
      <c r="C303" s="281"/>
    </row>
    <row r="304" spans="1:3" ht="18" hidden="1" customHeight="1">
      <c r="A304" s="271">
        <v>2040220</v>
      </c>
      <c r="B304" s="280" t="s">
        <v>524</v>
      </c>
      <c r="C304" s="281"/>
    </row>
    <row r="305" spans="1:3" ht="18" hidden="1" customHeight="1">
      <c r="A305" s="271">
        <v>2040221</v>
      </c>
      <c r="B305" s="280" t="s">
        <v>525</v>
      </c>
      <c r="C305" s="281"/>
    </row>
    <row r="306" spans="1:3" ht="18" hidden="1" customHeight="1">
      <c r="A306" s="271">
        <v>2040222</v>
      </c>
      <c r="B306" s="280" t="s">
        <v>526</v>
      </c>
      <c r="C306" s="281"/>
    </row>
    <row r="307" spans="1:3" ht="18" hidden="1" customHeight="1">
      <c r="A307" s="271">
        <v>2040223</v>
      </c>
      <c r="B307" s="280" t="s">
        <v>527</v>
      </c>
      <c r="C307" s="281"/>
    </row>
    <row r="308" spans="1:3" ht="18" hidden="1" customHeight="1">
      <c r="A308" s="271">
        <v>2040250</v>
      </c>
      <c r="B308" s="280" t="s">
        <v>351</v>
      </c>
      <c r="C308" s="281"/>
    </row>
    <row r="309" spans="1:3" ht="18" hidden="1" customHeight="1">
      <c r="A309" s="271">
        <v>2040299</v>
      </c>
      <c r="B309" s="280" t="s">
        <v>528</v>
      </c>
      <c r="C309" s="281"/>
    </row>
    <row r="310" spans="1:3" ht="18" hidden="1" customHeight="1">
      <c r="A310" s="271">
        <v>20403</v>
      </c>
      <c r="B310" s="276" t="s">
        <v>529</v>
      </c>
      <c r="C310" s="278">
        <f>SUM(C311:C316)</f>
        <v>0</v>
      </c>
    </row>
    <row r="311" spans="1:3" ht="18" hidden="1" customHeight="1">
      <c r="A311" s="271">
        <v>2040301</v>
      </c>
      <c r="B311" s="280" t="s">
        <v>268</v>
      </c>
      <c r="C311" s="281"/>
    </row>
    <row r="312" spans="1:3" ht="18" hidden="1" customHeight="1">
      <c r="A312" s="271">
        <v>2040302</v>
      </c>
      <c r="B312" s="280" t="s">
        <v>269</v>
      </c>
      <c r="C312" s="281"/>
    </row>
    <row r="313" spans="1:3" ht="18" hidden="1" customHeight="1">
      <c r="A313" s="271">
        <v>2040303</v>
      </c>
      <c r="B313" s="280" t="s">
        <v>346</v>
      </c>
      <c r="C313" s="281"/>
    </row>
    <row r="314" spans="1:3" ht="18" hidden="1" customHeight="1">
      <c r="A314" s="271">
        <v>2040304</v>
      </c>
      <c r="B314" s="280" t="s">
        <v>530</v>
      </c>
      <c r="C314" s="281"/>
    </row>
    <row r="315" spans="1:3" ht="18" hidden="1" customHeight="1">
      <c r="A315" s="271">
        <v>2040350</v>
      </c>
      <c r="B315" s="280" t="s">
        <v>351</v>
      </c>
      <c r="C315" s="281"/>
    </row>
    <row r="316" spans="1:3" ht="18" hidden="1" customHeight="1">
      <c r="A316" s="271">
        <v>2040399</v>
      </c>
      <c r="B316" s="280" t="s">
        <v>531</v>
      </c>
      <c r="C316" s="281"/>
    </row>
    <row r="317" spans="1:3" ht="18" hidden="1" customHeight="1">
      <c r="A317" s="271">
        <v>20404</v>
      </c>
      <c r="B317" s="276" t="s">
        <v>532</v>
      </c>
      <c r="C317" s="278">
        <f>SUM(C318:C324)</f>
        <v>0</v>
      </c>
    </row>
    <row r="318" spans="1:3" ht="18" hidden="1" customHeight="1">
      <c r="A318" s="271">
        <v>2040401</v>
      </c>
      <c r="B318" s="280" t="s">
        <v>268</v>
      </c>
      <c r="C318" s="281"/>
    </row>
    <row r="319" spans="1:3" ht="18" hidden="1" customHeight="1">
      <c r="A319" s="271">
        <v>2040402</v>
      </c>
      <c r="B319" s="280" t="s">
        <v>269</v>
      </c>
      <c r="C319" s="281"/>
    </row>
    <row r="320" spans="1:3" ht="18" hidden="1" customHeight="1">
      <c r="A320" s="271">
        <v>2040403</v>
      </c>
      <c r="B320" s="280" t="s">
        <v>346</v>
      </c>
      <c r="C320" s="281"/>
    </row>
    <row r="321" spans="1:3" ht="18" hidden="1" customHeight="1">
      <c r="A321" s="271">
        <v>2040409</v>
      </c>
      <c r="B321" s="280" t="s">
        <v>533</v>
      </c>
      <c r="C321" s="281"/>
    </row>
    <row r="322" spans="1:3" ht="18" hidden="1" customHeight="1">
      <c r="A322" s="271">
        <v>2040410</v>
      </c>
      <c r="B322" s="280" t="s">
        <v>534</v>
      </c>
      <c r="C322" s="281"/>
    </row>
    <row r="323" spans="1:3" ht="18" hidden="1" customHeight="1">
      <c r="A323" s="271">
        <v>2040450</v>
      </c>
      <c r="B323" s="280" t="s">
        <v>351</v>
      </c>
      <c r="C323" s="281"/>
    </row>
    <row r="324" spans="1:3" ht="18" hidden="1" customHeight="1">
      <c r="A324" s="271">
        <v>2040499</v>
      </c>
      <c r="B324" s="280" t="s">
        <v>535</v>
      </c>
      <c r="C324" s="281"/>
    </row>
    <row r="325" spans="1:3" ht="18" hidden="1" customHeight="1">
      <c r="A325" s="271">
        <v>20405</v>
      </c>
      <c r="B325" s="276" t="s">
        <v>536</v>
      </c>
      <c r="C325" s="278">
        <f>SUM(C326:C333)</f>
        <v>0</v>
      </c>
    </row>
    <row r="326" spans="1:3" ht="18" hidden="1" customHeight="1">
      <c r="A326" s="271">
        <v>2040501</v>
      </c>
      <c r="B326" s="280" t="s">
        <v>268</v>
      </c>
      <c r="C326" s="281"/>
    </row>
    <row r="327" spans="1:3" ht="18" hidden="1" customHeight="1">
      <c r="A327" s="271">
        <v>2040502</v>
      </c>
      <c r="B327" s="280" t="s">
        <v>269</v>
      </c>
      <c r="C327" s="281"/>
    </row>
    <row r="328" spans="1:3" ht="18" hidden="1" customHeight="1">
      <c r="A328" s="271">
        <v>2040503</v>
      </c>
      <c r="B328" s="280" t="s">
        <v>346</v>
      </c>
      <c r="C328" s="281"/>
    </row>
    <row r="329" spans="1:3" ht="18" hidden="1" customHeight="1">
      <c r="A329" s="271">
        <v>2040504</v>
      </c>
      <c r="B329" s="280" t="s">
        <v>537</v>
      </c>
      <c r="C329" s="281"/>
    </row>
    <row r="330" spans="1:3" ht="18" hidden="1" customHeight="1">
      <c r="A330" s="271">
        <v>2040505</v>
      </c>
      <c r="B330" s="280" t="s">
        <v>538</v>
      </c>
      <c r="C330" s="281"/>
    </row>
    <row r="331" spans="1:3" ht="18" hidden="1" customHeight="1">
      <c r="A331" s="271">
        <v>2040506</v>
      </c>
      <c r="B331" s="280" t="s">
        <v>539</v>
      </c>
      <c r="C331" s="281"/>
    </row>
    <row r="332" spans="1:3" ht="18" hidden="1" customHeight="1">
      <c r="A332" s="271">
        <v>2040550</v>
      </c>
      <c r="B332" s="280" t="s">
        <v>351</v>
      </c>
      <c r="C332" s="281"/>
    </row>
    <row r="333" spans="1:3" ht="18" hidden="1" customHeight="1">
      <c r="A333" s="271">
        <v>2040599</v>
      </c>
      <c r="B333" s="280" t="s">
        <v>540</v>
      </c>
      <c r="C333" s="281"/>
    </row>
    <row r="334" spans="1:3" ht="18" hidden="1" customHeight="1">
      <c r="A334" s="271">
        <v>20406</v>
      </c>
      <c r="B334" s="276" t="s">
        <v>541</v>
      </c>
      <c r="C334" s="278">
        <f>SUM(C335:C347)</f>
        <v>0</v>
      </c>
    </row>
    <row r="335" spans="1:3" ht="18" hidden="1" customHeight="1">
      <c r="A335" s="271">
        <v>2040601</v>
      </c>
      <c r="B335" s="280" t="s">
        <v>268</v>
      </c>
      <c r="C335" s="281"/>
    </row>
    <row r="336" spans="1:3" ht="18" hidden="1" customHeight="1">
      <c r="A336" s="271">
        <v>2040602</v>
      </c>
      <c r="B336" s="280" t="s">
        <v>269</v>
      </c>
      <c r="C336" s="281"/>
    </row>
    <row r="337" spans="1:3" ht="18" hidden="1" customHeight="1">
      <c r="A337" s="271">
        <v>2040603</v>
      </c>
      <c r="B337" s="280" t="s">
        <v>346</v>
      </c>
      <c r="C337" s="281"/>
    </row>
    <row r="338" spans="1:3" ht="18" hidden="1" customHeight="1">
      <c r="A338" s="271">
        <v>2040604</v>
      </c>
      <c r="B338" s="280" t="s">
        <v>542</v>
      </c>
      <c r="C338" s="281"/>
    </row>
    <row r="339" spans="1:3" ht="18" hidden="1" customHeight="1">
      <c r="A339" s="271">
        <v>2040605</v>
      </c>
      <c r="B339" s="280" t="s">
        <v>543</v>
      </c>
      <c r="C339" s="281"/>
    </row>
    <row r="340" spans="1:3" ht="18" hidden="1" customHeight="1">
      <c r="A340" s="271">
        <v>2040606</v>
      </c>
      <c r="B340" s="280" t="s">
        <v>544</v>
      </c>
      <c r="C340" s="281"/>
    </row>
    <row r="341" spans="1:3" ht="18" hidden="1" customHeight="1">
      <c r="A341" s="271">
        <v>2040607</v>
      </c>
      <c r="B341" s="280" t="s">
        <v>545</v>
      </c>
      <c r="C341" s="281"/>
    </row>
    <row r="342" spans="1:3" ht="18" hidden="1" customHeight="1">
      <c r="A342" s="271">
        <v>2040608</v>
      </c>
      <c r="B342" s="280" t="s">
        <v>546</v>
      </c>
      <c r="C342" s="281"/>
    </row>
    <row r="343" spans="1:3" ht="18" hidden="1" customHeight="1">
      <c r="A343" s="271">
        <v>2040610</v>
      </c>
      <c r="B343" s="280" t="s">
        <v>547</v>
      </c>
      <c r="C343" s="281"/>
    </row>
    <row r="344" spans="1:3" ht="18" hidden="1" customHeight="1">
      <c r="A344" s="271">
        <v>2040612</v>
      </c>
      <c r="B344" s="280" t="s">
        <v>548</v>
      </c>
      <c r="C344" s="281"/>
    </row>
    <row r="345" spans="1:3" ht="18" hidden="1" customHeight="1">
      <c r="A345" s="271">
        <v>2040613</v>
      </c>
      <c r="B345" s="280" t="s">
        <v>383</v>
      </c>
      <c r="C345" s="281"/>
    </row>
    <row r="346" spans="1:3" ht="18" hidden="1" customHeight="1">
      <c r="A346" s="271">
        <v>2040650</v>
      </c>
      <c r="B346" s="280" t="s">
        <v>351</v>
      </c>
      <c r="C346" s="281"/>
    </row>
    <row r="347" spans="1:3" ht="18" hidden="1" customHeight="1">
      <c r="A347" s="271">
        <v>2040699</v>
      </c>
      <c r="B347" s="280" t="s">
        <v>549</v>
      </c>
      <c r="C347" s="281"/>
    </row>
    <row r="348" spans="1:3" ht="18" hidden="1" customHeight="1">
      <c r="A348" s="271">
        <v>20407</v>
      </c>
      <c r="B348" s="276" t="s">
        <v>550</v>
      </c>
      <c r="C348" s="278">
        <f>SUM(C349:C357)</f>
        <v>0</v>
      </c>
    </row>
    <row r="349" spans="1:3" ht="18" hidden="1" customHeight="1">
      <c r="A349" s="271">
        <v>2040701</v>
      </c>
      <c r="B349" s="280" t="s">
        <v>268</v>
      </c>
      <c r="C349" s="281"/>
    </row>
    <row r="350" spans="1:3" ht="18" hidden="1" customHeight="1">
      <c r="A350" s="271">
        <v>2040702</v>
      </c>
      <c r="B350" s="280" t="s">
        <v>269</v>
      </c>
      <c r="C350" s="281"/>
    </row>
    <row r="351" spans="1:3" ht="18" hidden="1" customHeight="1">
      <c r="A351" s="271">
        <v>2040703</v>
      </c>
      <c r="B351" s="280" t="s">
        <v>346</v>
      </c>
      <c r="C351" s="281"/>
    </row>
    <row r="352" spans="1:3" ht="18" hidden="1" customHeight="1">
      <c r="A352" s="271">
        <v>2040704</v>
      </c>
      <c r="B352" s="280" t="s">
        <v>551</v>
      </c>
      <c r="C352" s="281"/>
    </row>
    <row r="353" spans="1:3" ht="18" hidden="1" customHeight="1">
      <c r="A353" s="271">
        <v>2040705</v>
      </c>
      <c r="B353" s="280" t="s">
        <v>552</v>
      </c>
      <c r="C353" s="281"/>
    </row>
    <row r="354" spans="1:3" ht="18" hidden="1" customHeight="1">
      <c r="A354" s="271">
        <v>2040706</v>
      </c>
      <c r="B354" s="280" t="s">
        <v>553</v>
      </c>
      <c r="C354" s="281"/>
    </row>
    <row r="355" spans="1:3" ht="18" hidden="1" customHeight="1">
      <c r="A355" s="271">
        <v>2040707</v>
      </c>
      <c r="B355" s="280" t="s">
        <v>383</v>
      </c>
      <c r="C355" s="281"/>
    </row>
    <row r="356" spans="1:3" ht="18" hidden="1" customHeight="1">
      <c r="A356" s="271">
        <v>2040750</v>
      </c>
      <c r="B356" s="280" t="s">
        <v>351</v>
      </c>
      <c r="C356" s="281"/>
    </row>
    <row r="357" spans="1:3" ht="18" hidden="1" customHeight="1">
      <c r="A357" s="271">
        <v>2040799</v>
      </c>
      <c r="B357" s="280" t="s">
        <v>554</v>
      </c>
      <c r="C357" s="281"/>
    </row>
    <row r="358" spans="1:3" ht="18" hidden="1" customHeight="1">
      <c r="A358" s="271">
        <v>20408</v>
      </c>
      <c r="B358" s="276" t="s">
        <v>555</v>
      </c>
      <c r="C358" s="278">
        <f>SUM(C359:C367)</f>
        <v>0</v>
      </c>
    </row>
    <row r="359" spans="1:3" ht="18" hidden="1" customHeight="1">
      <c r="A359" s="271">
        <v>2040801</v>
      </c>
      <c r="B359" s="280" t="s">
        <v>268</v>
      </c>
      <c r="C359" s="281"/>
    </row>
    <row r="360" spans="1:3" ht="18" hidden="1" customHeight="1">
      <c r="A360" s="271">
        <v>2040802</v>
      </c>
      <c r="B360" s="280" t="s">
        <v>269</v>
      </c>
      <c r="C360" s="281"/>
    </row>
    <row r="361" spans="1:3" ht="18" hidden="1" customHeight="1">
      <c r="A361" s="271">
        <v>2040803</v>
      </c>
      <c r="B361" s="280" t="s">
        <v>346</v>
      </c>
      <c r="C361" s="281"/>
    </row>
    <row r="362" spans="1:3" ht="18" hidden="1" customHeight="1">
      <c r="A362" s="271">
        <v>2040804</v>
      </c>
      <c r="B362" s="280" t="s">
        <v>556</v>
      </c>
      <c r="C362" s="281"/>
    </row>
    <row r="363" spans="1:3" ht="18" hidden="1" customHeight="1">
      <c r="A363" s="271">
        <v>2040805</v>
      </c>
      <c r="B363" s="280" t="s">
        <v>557</v>
      </c>
      <c r="C363" s="281"/>
    </row>
    <row r="364" spans="1:3" ht="18" hidden="1" customHeight="1">
      <c r="A364" s="271">
        <v>2040806</v>
      </c>
      <c r="B364" s="280" t="s">
        <v>558</v>
      </c>
      <c r="C364" s="281"/>
    </row>
    <row r="365" spans="1:3" ht="18" hidden="1" customHeight="1">
      <c r="A365" s="271">
        <v>2040807</v>
      </c>
      <c r="B365" s="280" t="s">
        <v>383</v>
      </c>
      <c r="C365" s="281"/>
    </row>
    <row r="366" spans="1:3" ht="18" hidden="1" customHeight="1">
      <c r="A366" s="271">
        <v>2040850</v>
      </c>
      <c r="B366" s="280" t="s">
        <v>351</v>
      </c>
      <c r="C366" s="281"/>
    </row>
    <row r="367" spans="1:3" ht="18" hidden="1" customHeight="1">
      <c r="A367" s="271">
        <v>2040899</v>
      </c>
      <c r="B367" s="280" t="s">
        <v>559</v>
      </c>
      <c r="C367" s="281"/>
    </row>
    <row r="368" spans="1:3" ht="18" hidden="1" customHeight="1">
      <c r="A368" s="272">
        <v>20409</v>
      </c>
      <c r="B368" s="283" t="s">
        <v>560</v>
      </c>
      <c r="C368" s="279">
        <f>SUM(C369:C375)</f>
        <v>0</v>
      </c>
    </row>
    <row r="369" spans="1:3" ht="18" hidden="1" customHeight="1">
      <c r="A369" s="271">
        <v>2040901</v>
      </c>
      <c r="B369" s="280" t="s">
        <v>268</v>
      </c>
      <c r="C369" s="281"/>
    </row>
    <row r="370" spans="1:3" ht="18" hidden="1" customHeight="1">
      <c r="A370" s="271">
        <v>2040902</v>
      </c>
      <c r="B370" s="280" t="s">
        <v>269</v>
      </c>
      <c r="C370" s="281"/>
    </row>
    <row r="371" spans="1:3" ht="18" hidden="1" customHeight="1">
      <c r="A371" s="271">
        <v>2040903</v>
      </c>
      <c r="B371" s="280" t="s">
        <v>346</v>
      </c>
      <c r="C371" s="281"/>
    </row>
    <row r="372" spans="1:3" ht="18" hidden="1" customHeight="1">
      <c r="A372" s="271">
        <v>2040904</v>
      </c>
      <c r="B372" s="280" t="s">
        <v>561</v>
      </c>
      <c r="C372" s="281"/>
    </row>
    <row r="373" spans="1:3" ht="18" hidden="1" customHeight="1">
      <c r="A373" s="271">
        <v>2040905</v>
      </c>
      <c r="B373" s="280" t="s">
        <v>562</v>
      </c>
      <c r="C373" s="281"/>
    </row>
    <row r="374" spans="1:3" ht="18" hidden="1" customHeight="1">
      <c r="A374" s="271">
        <v>2040950</v>
      </c>
      <c r="B374" s="280" t="s">
        <v>351</v>
      </c>
      <c r="C374" s="281"/>
    </row>
    <row r="375" spans="1:3" ht="18" hidden="1" customHeight="1">
      <c r="A375" s="271">
        <v>2040999</v>
      </c>
      <c r="B375" s="280" t="s">
        <v>563</v>
      </c>
      <c r="C375" s="281"/>
    </row>
    <row r="376" spans="1:3" ht="18" hidden="1" customHeight="1">
      <c r="A376" s="271">
        <v>20410</v>
      </c>
      <c r="B376" s="276" t="s">
        <v>564</v>
      </c>
      <c r="C376" s="278">
        <f>SUM(C377:C381)</f>
        <v>0</v>
      </c>
    </row>
    <row r="377" spans="1:3" ht="18" hidden="1" customHeight="1">
      <c r="A377" s="271">
        <v>2041001</v>
      </c>
      <c r="B377" s="280" t="s">
        <v>268</v>
      </c>
      <c r="C377" s="281"/>
    </row>
    <row r="378" spans="1:3" ht="18" hidden="1" customHeight="1">
      <c r="A378" s="271">
        <v>2041002</v>
      </c>
      <c r="B378" s="280" t="s">
        <v>269</v>
      </c>
      <c r="C378" s="281"/>
    </row>
    <row r="379" spans="1:3" ht="18" hidden="1" customHeight="1">
      <c r="A379" s="271">
        <v>2041006</v>
      </c>
      <c r="B379" s="280" t="s">
        <v>383</v>
      </c>
      <c r="C379" s="281"/>
    </row>
    <row r="380" spans="1:3" ht="18" hidden="1" customHeight="1">
      <c r="A380" s="271">
        <v>2041007</v>
      </c>
      <c r="B380" s="280" t="s">
        <v>565</v>
      </c>
      <c r="C380" s="281"/>
    </row>
    <row r="381" spans="1:3" ht="18" hidden="1" customHeight="1">
      <c r="A381" s="271">
        <v>2041099</v>
      </c>
      <c r="B381" s="280" t="s">
        <v>566</v>
      </c>
      <c r="C381" s="281"/>
    </row>
    <row r="382" spans="1:3" ht="18" hidden="1" customHeight="1">
      <c r="A382" s="271">
        <v>20499</v>
      </c>
      <c r="B382" s="276" t="s">
        <v>567</v>
      </c>
      <c r="C382" s="278">
        <f>C383+C384</f>
        <v>0</v>
      </c>
    </row>
    <row r="383" spans="1:3" ht="18" hidden="1" customHeight="1">
      <c r="A383" s="271">
        <v>2049902</v>
      </c>
      <c r="B383" s="280" t="s">
        <v>568</v>
      </c>
      <c r="C383" s="281"/>
    </row>
    <row r="384" spans="1:3" ht="18" hidden="1" customHeight="1">
      <c r="A384" s="271">
        <v>2049999</v>
      </c>
      <c r="B384" s="280" t="s">
        <v>569</v>
      </c>
      <c r="C384" s="281"/>
    </row>
    <row r="385" spans="1:3" ht="18" hidden="1" customHeight="1">
      <c r="A385" s="271">
        <v>205</v>
      </c>
      <c r="B385" s="276" t="s">
        <v>570</v>
      </c>
      <c r="C385" s="278">
        <f>C386+C391+C398+C404+C410+C414+C418+C422+C428+C435</f>
        <v>0</v>
      </c>
    </row>
    <row r="386" spans="1:3" ht="18" hidden="1" customHeight="1">
      <c r="A386" s="271">
        <v>20501</v>
      </c>
      <c r="B386" s="276" t="s">
        <v>571</v>
      </c>
      <c r="C386" s="278">
        <f>SUM(C387:C390)</f>
        <v>0</v>
      </c>
    </row>
    <row r="387" spans="1:3" ht="18" hidden="1" customHeight="1">
      <c r="A387" s="271">
        <v>2050101</v>
      </c>
      <c r="B387" s="280" t="s">
        <v>268</v>
      </c>
      <c r="C387" s="281"/>
    </row>
    <row r="388" spans="1:3" ht="18" hidden="1" customHeight="1">
      <c r="A388" s="271">
        <v>2050102</v>
      </c>
      <c r="B388" s="280" t="s">
        <v>269</v>
      </c>
      <c r="C388" s="281"/>
    </row>
    <row r="389" spans="1:3" ht="18" hidden="1" customHeight="1">
      <c r="A389" s="271">
        <v>2050103</v>
      </c>
      <c r="B389" s="280" t="s">
        <v>346</v>
      </c>
      <c r="C389" s="281"/>
    </row>
    <row r="390" spans="1:3" ht="18" hidden="1" customHeight="1">
      <c r="A390" s="271">
        <v>2050199</v>
      </c>
      <c r="B390" s="280" t="s">
        <v>572</v>
      </c>
      <c r="C390" s="281"/>
    </row>
    <row r="391" spans="1:3" ht="18" hidden="1" customHeight="1">
      <c r="A391" s="271">
        <v>20502</v>
      </c>
      <c r="B391" s="276" t="s">
        <v>573</v>
      </c>
      <c r="C391" s="278">
        <f>SUM(C392:C397)</f>
        <v>0</v>
      </c>
    </row>
    <row r="392" spans="1:3" ht="18" hidden="1" customHeight="1">
      <c r="A392" s="271">
        <v>2050201</v>
      </c>
      <c r="B392" s="280" t="s">
        <v>574</v>
      </c>
      <c r="C392" s="281"/>
    </row>
    <row r="393" spans="1:3" ht="18" hidden="1" customHeight="1">
      <c r="A393" s="271">
        <v>2050202</v>
      </c>
      <c r="B393" s="280" t="s">
        <v>575</v>
      </c>
      <c r="C393" s="281"/>
    </row>
    <row r="394" spans="1:3" ht="18" hidden="1" customHeight="1">
      <c r="A394" s="271">
        <v>2050203</v>
      </c>
      <c r="B394" s="280" t="s">
        <v>576</v>
      </c>
      <c r="C394" s="281"/>
    </row>
    <row r="395" spans="1:3" ht="18" hidden="1" customHeight="1">
      <c r="A395" s="271">
        <v>2050204</v>
      </c>
      <c r="B395" s="280" t="s">
        <v>577</v>
      </c>
      <c r="C395" s="281"/>
    </row>
    <row r="396" spans="1:3" ht="18" hidden="1" customHeight="1">
      <c r="A396" s="271">
        <v>2050205</v>
      </c>
      <c r="B396" s="280" t="s">
        <v>578</v>
      </c>
      <c r="C396" s="281"/>
    </row>
    <row r="397" spans="1:3" ht="18" hidden="1" customHeight="1">
      <c r="A397" s="271">
        <v>2050299</v>
      </c>
      <c r="B397" s="280" t="s">
        <v>579</v>
      </c>
      <c r="C397" s="281"/>
    </row>
    <row r="398" spans="1:3" ht="18" hidden="1" customHeight="1">
      <c r="A398" s="271">
        <v>20503</v>
      </c>
      <c r="B398" s="276" t="s">
        <v>580</v>
      </c>
      <c r="C398" s="278">
        <f>SUM(C399:C403)</f>
        <v>0</v>
      </c>
    </row>
    <row r="399" spans="1:3" ht="18" hidden="1" customHeight="1">
      <c r="A399" s="271">
        <v>2050301</v>
      </c>
      <c r="B399" s="280" t="s">
        <v>581</v>
      </c>
      <c r="C399" s="281"/>
    </row>
    <row r="400" spans="1:3" ht="18" hidden="1" customHeight="1">
      <c r="A400" s="271">
        <v>2050302</v>
      </c>
      <c r="B400" s="280" t="s">
        <v>582</v>
      </c>
      <c r="C400" s="281"/>
    </row>
    <row r="401" spans="1:3" ht="18" hidden="1" customHeight="1">
      <c r="A401" s="271">
        <v>2050303</v>
      </c>
      <c r="B401" s="280" t="s">
        <v>583</v>
      </c>
      <c r="C401" s="281"/>
    </row>
    <row r="402" spans="1:3" ht="18" hidden="1" customHeight="1">
      <c r="A402" s="271">
        <v>2050305</v>
      </c>
      <c r="B402" s="280" t="s">
        <v>584</v>
      </c>
      <c r="C402" s="281"/>
    </row>
    <row r="403" spans="1:3" ht="18" hidden="1" customHeight="1">
      <c r="A403" s="271">
        <v>2050399</v>
      </c>
      <c r="B403" s="280" t="s">
        <v>585</v>
      </c>
      <c r="C403" s="281"/>
    </row>
    <row r="404" spans="1:3" ht="18" hidden="1" customHeight="1">
      <c r="A404" s="271">
        <v>20504</v>
      </c>
      <c r="B404" s="276" t="s">
        <v>586</v>
      </c>
      <c r="C404" s="278">
        <f>SUM(C405:C409)</f>
        <v>0</v>
      </c>
    </row>
    <row r="405" spans="1:3" ht="18" hidden="1" customHeight="1">
      <c r="A405" s="271">
        <v>2050401</v>
      </c>
      <c r="B405" s="280" t="s">
        <v>587</v>
      </c>
      <c r="C405" s="281"/>
    </row>
    <row r="406" spans="1:3" ht="18" hidden="1" customHeight="1">
      <c r="A406" s="271">
        <v>2050402</v>
      </c>
      <c r="B406" s="280" t="s">
        <v>588</v>
      </c>
      <c r="C406" s="281"/>
    </row>
    <row r="407" spans="1:3" ht="18" hidden="1" customHeight="1">
      <c r="A407" s="271">
        <v>2050403</v>
      </c>
      <c r="B407" s="280" t="s">
        <v>589</v>
      </c>
      <c r="C407" s="281"/>
    </row>
    <row r="408" spans="1:3" ht="18" hidden="1" customHeight="1">
      <c r="A408" s="271">
        <v>2050404</v>
      </c>
      <c r="B408" s="280" t="s">
        <v>590</v>
      </c>
      <c r="C408" s="281"/>
    </row>
    <row r="409" spans="1:3" ht="18" hidden="1" customHeight="1">
      <c r="A409" s="271">
        <v>2050499</v>
      </c>
      <c r="B409" s="280" t="s">
        <v>591</v>
      </c>
      <c r="C409" s="281"/>
    </row>
    <row r="410" spans="1:3" ht="18" hidden="1" customHeight="1">
      <c r="A410" s="271">
        <v>20505</v>
      </c>
      <c r="B410" s="276" t="s">
        <v>592</v>
      </c>
      <c r="C410" s="278">
        <f>SUM(C411:C413)</f>
        <v>0</v>
      </c>
    </row>
    <row r="411" spans="1:3" ht="18" hidden="1" customHeight="1">
      <c r="A411" s="271">
        <v>2050501</v>
      </c>
      <c r="B411" s="280" t="s">
        <v>593</v>
      </c>
      <c r="C411" s="281"/>
    </row>
    <row r="412" spans="1:3" ht="18" hidden="1" customHeight="1">
      <c r="A412" s="271">
        <v>2050502</v>
      </c>
      <c r="B412" s="280" t="s">
        <v>594</v>
      </c>
      <c r="C412" s="281"/>
    </row>
    <row r="413" spans="1:3" ht="18" hidden="1" customHeight="1">
      <c r="A413" s="271">
        <v>2050599</v>
      </c>
      <c r="B413" s="280" t="s">
        <v>595</v>
      </c>
      <c r="C413" s="281"/>
    </row>
    <row r="414" spans="1:3" ht="18" hidden="1" customHeight="1">
      <c r="A414" s="271">
        <v>20506</v>
      </c>
      <c r="B414" s="276" t="s">
        <v>596</v>
      </c>
      <c r="C414" s="278">
        <f>SUM(C415:C417)</f>
        <v>0</v>
      </c>
    </row>
    <row r="415" spans="1:3" ht="18" hidden="1" customHeight="1">
      <c r="A415" s="271">
        <v>2050601</v>
      </c>
      <c r="B415" s="280" t="s">
        <v>597</v>
      </c>
      <c r="C415" s="281"/>
    </row>
    <row r="416" spans="1:3" ht="18" hidden="1" customHeight="1">
      <c r="A416" s="271">
        <v>2050602</v>
      </c>
      <c r="B416" s="280" t="s">
        <v>598</v>
      </c>
      <c r="C416" s="281"/>
    </row>
    <row r="417" spans="1:3" ht="18" hidden="1" customHeight="1">
      <c r="A417" s="271">
        <v>2050699</v>
      </c>
      <c r="B417" s="280" t="s">
        <v>599</v>
      </c>
      <c r="C417" s="281"/>
    </row>
    <row r="418" spans="1:3" ht="18" hidden="1" customHeight="1">
      <c r="A418" s="271">
        <v>20507</v>
      </c>
      <c r="B418" s="276" t="s">
        <v>600</v>
      </c>
      <c r="C418" s="278">
        <f>SUM(C419:C421)</f>
        <v>0</v>
      </c>
    </row>
    <row r="419" spans="1:3" ht="18" hidden="1" customHeight="1">
      <c r="A419" s="271">
        <v>2050701</v>
      </c>
      <c r="B419" s="280" t="s">
        <v>601</v>
      </c>
      <c r="C419" s="281"/>
    </row>
    <row r="420" spans="1:3" ht="18" hidden="1" customHeight="1">
      <c r="A420" s="271">
        <v>2050702</v>
      </c>
      <c r="B420" s="280" t="s">
        <v>602</v>
      </c>
      <c r="C420" s="281"/>
    </row>
    <row r="421" spans="1:3" ht="18" hidden="1" customHeight="1">
      <c r="A421" s="271">
        <v>2050799</v>
      </c>
      <c r="B421" s="280" t="s">
        <v>603</v>
      </c>
      <c r="C421" s="281"/>
    </row>
    <row r="422" spans="1:3" ht="18" hidden="1" customHeight="1">
      <c r="A422" s="271">
        <v>20508</v>
      </c>
      <c r="B422" s="276" t="s">
        <v>604</v>
      </c>
      <c r="C422" s="278">
        <f>SUM(C423:C427)</f>
        <v>0</v>
      </c>
    </row>
    <row r="423" spans="1:3" ht="18" hidden="1" customHeight="1">
      <c r="A423" s="271">
        <v>2050801</v>
      </c>
      <c r="B423" s="280" t="s">
        <v>605</v>
      </c>
      <c r="C423" s="281"/>
    </row>
    <row r="424" spans="1:3" ht="18" hidden="1" customHeight="1">
      <c r="A424" s="271">
        <v>2050802</v>
      </c>
      <c r="B424" s="280" t="s">
        <v>606</v>
      </c>
      <c r="C424" s="281"/>
    </row>
    <row r="425" spans="1:3" ht="18" hidden="1" customHeight="1">
      <c r="A425" s="271">
        <v>2050803</v>
      </c>
      <c r="B425" s="280" t="s">
        <v>607</v>
      </c>
      <c r="C425" s="281"/>
    </row>
    <row r="426" spans="1:3" ht="18" hidden="1" customHeight="1">
      <c r="A426" s="271">
        <v>2050804</v>
      </c>
      <c r="B426" s="280" t="s">
        <v>608</v>
      </c>
      <c r="C426" s="281"/>
    </row>
    <row r="427" spans="1:3" ht="18" hidden="1" customHeight="1">
      <c r="A427" s="271">
        <v>2050899</v>
      </c>
      <c r="B427" s="280" t="s">
        <v>609</v>
      </c>
      <c r="C427" s="281"/>
    </row>
    <row r="428" spans="1:3" ht="18" hidden="1" customHeight="1">
      <c r="A428" s="271">
        <v>20509</v>
      </c>
      <c r="B428" s="276" t="s">
        <v>610</v>
      </c>
      <c r="C428" s="278">
        <f>SUM(C429:C434)</f>
        <v>0</v>
      </c>
    </row>
    <row r="429" spans="1:3" ht="18" hidden="1" customHeight="1">
      <c r="A429" s="271">
        <v>2050901</v>
      </c>
      <c r="B429" s="280" t="s">
        <v>611</v>
      </c>
      <c r="C429" s="281"/>
    </row>
    <row r="430" spans="1:3" ht="18" hidden="1" customHeight="1">
      <c r="A430" s="271">
        <v>2050902</v>
      </c>
      <c r="B430" s="280" t="s">
        <v>612</v>
      </c>
      <c r="C430" s="281"/>
    </row>
    <row r="431" spans="1:3" ht="18" hidden="1" customHeight="1">
      <c r="A431" s="271">
        <v>2050903</v>
      </c>
      <c r="B431" s="280" t="s">
        <v>613</v>
      </c>
      <c r="C431" s="281"/>
    </row>
    <row r="432" spans="1:3" ht="18" hidden="1" customHeight="1">
      <c r="A432" s="271">
        <v>2050904</v>
      </c>
      <c r="B432" s="280" t="s">
        <v>614</v>
      </c>
      <c r="C432" s="281"/>
    </row>
    <row r="433" spans="1:3" ht="18" hidden="1" customHeight="1">
      <c r="A433" s="271">
        <v>2050905</v>
      </c>
      <c r="B433" s="280" t="s">
        <v>615</v>
      </c>
      <c r="C433" s="281"/>
    </row>
    <row r="434" spans="1:3" ht="18" hidden="1" customHeight="1">
      <c r="A434" s="271">
        <v>2050999</v>
      </c>
      <c r="B434" s="280" t="s">
        <v>616</v>
      </c>
      <c r="C434" s="281"/>
    </row>
    <row r="435" spans="1:3" ht="18" hidden="1" customHeight="1">
      <c r="A435" s="271">
        <v>20599</v>
      </c>
      <c r="B435" s="276" t="s">
        <v>617</v>
      </c>
      <c r="C435" s="278">
        <f>C436</f>
        <v>0</v>
      </c>
    </row>
    <row r="436" spans="1:3" ht="18" hidden="1" customHeight="1">
      <c r="A436" s="271">
        <v>2059999</v>
      </c>
      <c r="B436" s="280" t="s">
        <v>618</v>
      </c>
      <c r="C436" s="281"/>
    </row>
    <row r="437" spans="1:3" ht="18" hidden="1" customHeight="1">
      <c r="A437" s="271">
        <v>206</v>
      </c>
      <c r="B437" s="276" t="s">
        <v>619</v>
      </c>
      <c r="C437" s="278">
        <f>SUM(C438,C443,C452,C458,C463,C468,C473,C480,C484,C488)</f>
        <v>0</v>
      </c>
    </row>
    <row r="438" spans="1:3" ht="18" hidden="1" customHeight="1">
      <c r="A438" s="271">
        <v>20601</v>
      </c>
      <c r="B438" s="276" t="s">
        <v>620</v>
      </c>
      <c r="C438" s="278">
        <f>SUM(C439:C442)</f>
        <v>0</v>
      </c>
    </row>
    <row r="439" spans="1:3" ht="18" hidden="1" customHeight="1">
      <c r="A439" s="271">
        <v>2060101</v>
      </c>
      <c r="B439" s="280" t="s">
        <v>268</v>
      </c>
      <c r="C439" s="281"/>
    </row>
    <row r="440" spans="1:3" ht="18" hidden="1" customHeight="1">
      <c r="A440" s="271">
        <v>2060102</v>
      </c>
      <c r="B440" s="280" t="s">
        <v>269</v>
      </c>
      <c r="C440" s="281"/>
    </row>
    <row r="441" spans="1:3" ht="18" hidden="1" customHeight="1">
      <c r="A441" s="271">
        <v>2060103</v>
      </c>
      <c r="B441" s="280" t="s">
        <v>346</v>
      </c>
      <c r="C441" s="281"/>
    </row>
    <row r="442" spans="1:3" ht="18" hidden="1" customHeight="1">
      <c r="A442" s="271">
        <v>2060199</v>
      </c>
      <c r="B442" s="280" t="s">
        <v>621</v>
      </c>
      <c r="C442" s="281"/>
    </row>
    <row r="443" spans="1:3" ht="18" hidden="1" customHeight="1">
      <c r="A443" s="271">
        <v>20602</v>
      </c>
      <c r="B443" s="276" t="s">
        <v>622</v>
      </c>
      <c r="C443" s="278">
        <f>SUM(C444:C451)</f>
        <v>0</v>
      </c>
    </row>
    <row r="444" spans="1:3" ht="18" hidden="1" customHeight="1">
      <c r="A444" s="271">
        <v>2060201</v>
      </c>
      <c r="B444" s="280" t="s">
        <v>623</v>
      </c>
      <c r="C444" s="281"/>
    </row>
    <row r="445" spans="1:3" ht="18" hidden="1" customHeight="1">
      <c r="A445" s="271">
        <v>2060203</v>
      </c>
      <c r="B445" s="280" t="s">
        <v>624</v>
      </c>
      <c r="C445" s="281"/>
    </row>
    <row r="446" spans="1:3" ht="18" hidden="1" customHeight="1">
      <c r="A446" s="271">
        <v>2060204</v>
      </c>
      <c r="B446" s="280" t="s">
        <v>625</v>
      </c>
      <c r="C446" s="281"/>
    </row>
    <row r="447" spans="1:3" ht="18" hidden="1" customHeight="1">
      <c r="A447" s="271">
        <v>2060205</v>
      </c>
      <c r="B447" s="280" t="s">
        <v>626</v>
      </c>
      <c r="C447" s="281"/>
    </row>
    <row r="448" spans="1:3" ht="18" hidden="1" customHeight="1">
      <c r="A448" s="271">
        <v>2060206</v>
      </c>
      <c r="B448" s="280" t="s">
        <v>627</v>
      </c>
      <c r="C448" s="281"/>
    </row>
    <row r="449" spans="1:3" ht="18" hidden="1" customHeight="1">
      <c r="A449" s="271">
        <v>2060207</v>
      </c>
      <c r="B449" s="280" t="s">
        <v>628</v>
      </c>
      <c r="C449" s="281"/>
    </row>
    <row r="450" spans="1:3" ht="18" hidden="1" customHeight="1">
      <c r="A450" s="271">
        <v>2060208</v>
      </c>
      <c r="B450" s="280" t="s">
        <v>629</v>
      </c>
      <c r="C450" s="281"/>
    </row>
    <row r="451" spans="1:3" ht="18" hidden="1" customHeight="1">
      <c r="A451" s="271">
        <v>2060299</v>
      </c>
      <c r="B451" s="280" t="s">
        <v>630</v>
      </c>
      <c r="C451" s="281"/>
    </row>
    <row r="452" spans="1:3" ht="18" hidden="1" customHeight="1">
      <c r="A452" s="271">
        <v>20603</v>
      </c>
      <c r="B452" s="276" t="s">
        <v>631</v>
      </c>
      <c r="C452" s="278">
        <f>SUM(C453:C457)</f>
        <v>0</v>
      </c>
    </row>
    <row r="453" spans="1:3" ht="18" hidden="1" customHeight="1">
      <c r="A453" s="271">
        <v>2060301</v>
      </c>
      <c r="B453" s="280" t="s">
        <v>623</v>
      </c>
      <c r="C453" s="281"/>
    </row>
    <row r="454" spans="1:3" ht="18" hidden="1" customHeight="1">
      <c r="A454" s="271">
        <v>2060302</v>
      </c>
      <c r="B454" s="280" t="s">
        <v>632</v>
      </c>
      <c r="C454" s="281"/>
    </row>
    <row r="455" spans="1:3" ht="18" hidden="1" customHeight="1">
      <c r="A455" s="273">
        <v>2060303</v>
      </c>
      <c r="B455" s="284" t="s">
        <v>633</v>
      </c>
      <c r="C455" s="281"/>
    </row>
    <row r="456" spans="1:3" ht="18" hidden="1" customHeight="1">
      <c r="A456" s="271">
        <v>2060304</v>
      </c>
      <c r="B456" s="280" t="s">
        <v>634</v>
      </c>
      <c r="C456" s="281"/>
    </row>
    <row r="457" spans="1:3" ht="18" hidden="1" customHeight="1">
      <c r="A457" s="271">
        <v>2060399</v>
      </c>
      <c r="B457" s="280" t="s">
        <v>635</v>
      </c>
      <c r="C457" s="281"/>
    </row>
    <row r="458" spans="1:3" ht="18" hidden="1" customHeight="1">
      <c r="A458" s="271">
        <v>20604</v>
      </c>
      <c r="B458" s="276" t="s">
        <v>636</v>
      </c>
      <c r="C458" s="278">
        <f>SUM(C459:C462)</f>
        <v>0</v>
      </c>
    </row>
    <row r="459" spans="1:3" ht="18" hidden="1" customHeight="1">
      <c r="A459" s="271">
        <v>2060401</v>
      </c>
      <c r="B459" s="280" t="s">
        <v>623</v>
      </c>
      <c r="C459" s="281"/>
    </row>
    <row r="460" spans="1:3" ht="18" hidden="1" customHeight="1">
      <c r="A460" s="271">
        <v>2060404</v>
      </c>
      <c r="B460" s="280" t="s">
        <v>637</v>
      </c>
      <c r="C460" s="281"/>
    </row>
    <row r="461" spans="1:3" ht="18" hidden="1" customHeight="1">
      <c r="A461" s="271">
        <v>2060405</v>
      </c>
      <c r="B461" s="280" t="s">
        <v>638</v>
      </c>
      <c r="C461" s="281"/>
    </row>
    <row r="462" spans="1:3" ht="18" hidden="1" customHeight="1">
      <c r="A462" s="271">
        <v>2060499</v>
      </c>
      <c r="B462" s="280" t="s">
        <v>639</v>
      </c>
      <c r="C462" s="281"/>
    </row>
    <row r="463" spans="1:3" ht="18" hidden="1" customHeight="1">
      <c r="A463" s="271">
        <v>20605</v>
      </c>
      <c r="B463" s="276" t="s">
        <v>640</v>
      </c>
      <c r="C463" s="278">
        <f>SUM(C464:C467)</f>
        <v>0</v>
      </c>
    </row>
    <row r="464" spans="1:3" ht="18" hidden="1" customHeight="1">
      <c r="A464" s="271">
        <v>2060501</v>
      </c>
      <c r="B464" s="280" t="s">
        <v>623</v>
      </c>
      <c r="C464" s="281"/>
    </row>
    <row r="465" spans="1:3" ht="18" hidden="1" customHeight="1">
      <c r="A465" s="271">
        <v>2060502</v>
      </c>
      <c r="B465" s="280" t="s">
        <v>641</v>
      </c>
      <c r="C465" s="281"/>
    </row>
    <row r="466" spans="1:3" ht="18" hidden="1" customHeight="1">
      <c r="A466" s="271">
        <v>2060503</v>
      </c>
      <c r="B466" s="280" t="s">
        <v>642</v>
      </c>
      <c r="C466" s="281"/>
    </row>
    <row r="467" spans="1:3" ht="18" hidden="1" customHeight="1">
      <c r="A467" s="271">
        <v>2060599</v>
      </c>
      <c r="B467" s="280" t="s">
        <v>643</v>
      </c>
      <c r="C467" s="281"/>
    </row>
    <row r="468" spans="1:3" ht="18" hidden="1" customHeight="1">
      <c r="A468" s="271">
        <v>20606</v>
      </c>
      <c r="B468" s="276" t="s">
        <v>644</v>
      </c>
      <c r="C468" s="278">
        <f>SUM(C469:C472)</f>
        <v>0</v>
      </c>
    </row>
    <row r="469" spans="1:3" ht="18" hidden="1" customHeight="1">
      <c r="A469" s="271">
        <v>2060601</v>
      </c>
      <c r="B469" s="280" t="s">
        <v>645</v>
      </c>
      <c r="C469" s="281"/>
    </row>
    <row r="470" spans="1:3" ht="18" hidden="1" customHeight="1">
      <c r="A470" s="271">
        <v>2060602</v>
      </c>
      <c r="B470" s="280" t="s">
        <v>646</v>
      </c>
      <c r="C470" s="281"/>
    </row>
    <row r="471" spans="1:3" ht="18" hidden="1" customHeight="1">
      <c r="A471" s="271">
        <v>2060603</v>
      </c>
      <c r="B471" s="280" t="s">
        <v>647</v>
      </c>
      <c r="C471" s="281"/>
    </row>
    <row r="472" spans="1:3" ht="18" hidden="1" customHeight="1">
      <c r="A472" s="271">
        <v>2060699</v>
      </c>
      <c r="B472" s="280" t="s">
        <v>648</v>
      </c>
      <c r="C472" s="281"/>
    </row>
    <row r="473" spans="1:3" ht="18" hidden="1" customHeight="1">
      <c r="A473" s="271">
        <v>20607</v>
      </c>
      <c r="B473" s="276" t="s">
        <v>649</v>
      </c>
      <c r="C473" s="278">
        <f>SUM(C474:C479)</f>
        <v>0</v>
      </c>
    </row>
    <row r="474" spans="1:3" ht="18" hidden="1" customHeight="1">
      <c r="A474" s="271">
        <v>2060701</v>
      </c>
      <c r="B474" s="280" t="s">
        <v>623</v>
      </c>
      <c r="C474" s="281"/>
    </row>
    <row r="475" spans="1:3" ht="18" hidden="1" customHeight="1">
      <c r="A475" s="271">
        <v>2060702</v>
      </c>
      <c r="B475" s="280" t="s">
        <v>650</v>
      </c>
      <c r="C475" s="281"/>
    </row>
    <row r="476" spans="1:3" ht="18" hidden="1" customHeight="1">
      <c r="A476" s="271">
        <v>2060703</v>
      </c>
      <c r="B476" s="280" t="s">
        <v>651</v>
      </c>
      <c r="C476" s="281"/>
    </row>
    <row r="477" spans="1:3" ht="18" hidden="1" customHeight="1">
      <c r="A477" s="271">
        <v>2060704</v>
      </c>
      <c r="B477" s="280" t="s">
        <v>652</v>
      </c>
      <c r="C477" s="281"/>
    </row>
    <row r="478" spans="1:3" ht="18" hidden="1" customHeight="1">
      <c r="A478" s="271">
        <v>2060705</v>
      </c>
      <c r="B478" s="280" t="s">
        <v>653</v>
      </c>
      <c r="C478" s="281"/>
    </row>
    <row r="479" spans="1:3" ht="18" hidden="1" customHeight="1">
      <c r="A479" s="271">
        <v>2060799</v>
      </c>
      <c r="B479" s="280" t="s">
        <v>654</v>
      </c>
      <c r="C479" s="281"/>
    </row>
    <row r="480" spans="1:3" ht="18" hidden="1" customHeight="1">
      <c r="A480" s="271">
        <v>20608</v>
      </c>
      <c r="B480" s="276" t="s">
        <v>655</v>
      </c>
      <c r="C480" s="278">
        <f>SUM(C481:C483)</f>
        <v>0</v>
      </c>
    </row>
    <row r="481" spans="1:3" ht="18" hidden="1" customHeight="1">
      <c r="A481" s="271">
        <v>2060801</v>
      </c>
      <c r="B481" s="280" t="s">
        <v>656</v>
      </c>
      <c r="C481" s="281"/>
    </row>
    <row r="482" spans="1:3" ht="18" hidden="1" customHeight="1">
      <c r="A482" s="271">
        <v>2060802</v>
      </c>
      <c r="B482" s="280" t="s">
        <v>657</v>
      </c>
      <c r="C482" s="281"/>
    </row>
    <row r="483" spans="1:3" ht="18" hidden="1" customHeight="1">
      <c r="A483" s="271">
        <v>2060899</v>
      </c>
      <c r="B483" s="280" t="s">
        <v>658</v>
      </c>
      <c r="C483" s="281"/>
    </row>
    <row r="484" spans="1:3" ht="18" hidden="1" customHeight="1">
      <c r="A484" s="271">
        <v>20609</v>
      </c>
      <c r="B484" s="276" t="s">
        <v>659</v>
      </c>
      <c r="C484" s="278">
        <f>C485+C486+C487</f>
        <v>0</v>
      </c>
    </row>
    <row r="485" spans="1:3" ht="18" hidden="1" customHeight="1">
      <c r="A485" s="271">
        <v>2060901</v>
      </c>
      <c r="B485" s="280" t="s">
        <v>660</v>
      </c>
      <c r="C485" s="281"/>
    </row>
    <row r="486" spans="1:3" ht="18" hidden="1" customHeight="1">
      <c r="A486" s="271">
        <v>2060902</v>
      </c>
      <c r="B486" s="280" t="s">
        <v>661</v>
      </c>
      <c r="C486" s="281"/>
    </row>
    <row r="487" spans="1:3" ht="18" hidden="1" customHeight="1">
      <c r="A487" s="271">
        <v>2060999</v>
      </c>
      <c r="B487" s="280" t="s">
        <v>662</v>
      </c>
      <c r="C487" s="281"/>
    </row>
    <row r="488" spans="1:3" ht="18" hidden="1" customHeight="1">
      <c r="A488" s="271">
        <v>20699</v>
      </c>
      <c r="B488" s="276" t="s">
        <v>663</v>
      </c>
      <c r="C488" s="278">
        <f>SUM(C489:C492)</f>
        <v>0</v>
      </c>
    </row>
    <row r="489" spans="1:3" ht="18" hidden="1" customHeight="1">
      <c r="A489" s="271">
        <v>2069901</v>
      </c>
      <c r="B489" s="280" t="s">
        <v>664</v>
      </c>
      <c r="C489" s="281"/>
    </row>
    <row r="490" spans="1:3" ht="18" hidden="1" customHeight="1">
      <c r="A490" s="271">
        <v>2069902</v>
      </c>
      <c r="B490" s="280" t="s">
        <v>665</v>
      </c>
      <c r="C490" s="281"/>
    </row>
    <row r="491" spans="1:3" ht="18" hidden="1" customHeight="1">
      <c r="A491" s="271">
        <v>2069903</v>
      </c>
      <c r="B491" s="280" t="s">
        <v>666</v>
      </c>
      <c r="C491" s="281"/>
    </row>
    <row r="492" spans="1:3" ht="18" hidden="1" customHeight="1">
      <c r="A492" s="271">
        <v>2069999</v>
      </c>
      <c r="B492" s="280" t="s">
        <v>667</v>
      </c>
      <c r="C492" s="281"/>
    </row>
    <row r="493" spans="1:3" ht="18" customHeight="1">
      <c r="A493" s="271">
        <v>207</v>
      </c>
      <c r="B493" s="276" t="s">
        <v>668</v>
      </c>
      <c r="C493" s="278">
        <f>SUM(C494,C510,C518,C529,C538,C546)</f>
        <v>61</v>
      </c>
    </row>
    <row r="494" spans="1:3" ht="18" customHeight="1">
      <c r="A494" s="271">
        <v>20701</v>
      </c>
      <c r="B494" s="276" t="s">
        <v>669</v>
      </c>
      <c r="C494" s="278">
        <f>SUM(C495:C509)</f>
        <v>61</v>
      </c>
    </row>
    <row r="495" spans="1:3" ht="18" hidden="1" customHeight="1">
      <c r="A495" s="271">
        <v>2070101</v>
      </c>
      <c r="B495" s="280" t="s">
        <v>268</v>
      </c>
      <c r="C495" s="281"/>
    </row>
    <row r="496" spans="1:3" ht="18" hidden="1" customHeight="1">
      <c r="A496" s="271">
        <v>2070102</v>
      </c>
      <c r="B496" s="280" t="s">
        <v>269</v>
      </c>
      <c r="C496" s="281"/>
    </row>
    <row r="497" spans="1:3" ht="18" hidden="1" customHeight="1">
      <c r="A497" s="271">
        <v>2070103</v>
      </c>
      <c r="B497" s="280" t="s">
        <v>346</v>
      </c>
      <c r="C497" s="281"/>
    </row>
    <row r="498" spans="1:3" ht="18" hidden="1" customHeight="1">
      <c r="A498" s="271">
        <v>2070104</v>
      </c>
      <c r="B498" s="280" t="s">
        <v>670</v>
      </c>
      <c r="C498" s="281"/>
    </row>
    <row r="499" spans="1:3" ht="18" hidden="1" customHeight="1">
      <c r="A499" s="271">
        <v>2070105</v>
      </c>
      <c r="B499" s="280" t="s">
        <v>671</v>
      </c>
      <c r="C499" s="281"/>
    </row>
    <row r="500" spans="1:3" ht="18" hidden="1" customHeight="1">
      <c r="A500" s="270">
        <v>2070106</v>
      </c>
      <c r="B500" s="280" t="s">
        <v>672</v>
      </c>
      <c r="C500" s="281"/>
    </row>
    <row r="501" spans="1:3" ht="18" hidden="1" customHeight="1">
      <c r="A501" s="270">
        <v>2070107</v>
      </c>
      <c r="B501" s="280" t="s">
        <v>673</v>
      </c>
      <c r="C501" s="281"/>
    </row>
    <row r="502" spans="1:3" ht="18" hidden="1" customHeight="1">
      <c r="A502" s="270">
        <v>2070108</v>
      </c>
      <c r="B502" s="280" t="s">
        <v>674</v>
      </c>
      <c r="C502" s="281"/>
    </row>
    <row r="503" spans="1:3" ht="18" customHeight="1">
      <c r="A503" s="270">
        <v>2070109</v>
      </c>
      <c r="B503" s="280" t="s">
        <v>675</v>
      </c>
      <c r="C503" s="281">
        <v>61</v>
      </c>
    </row>
    <row r="504" spans="1:3" ht="18" hidden="1" customHeight="1">
      <c r="A504" s="270">
        <v>2070110</v>
      </c>
      <c r="B504" s="280" t="s">
        <v>676</v>
      </c>
      <c r="C504" s="281"/>
    </row>
    <row r="505" spans="1:3" ht="18" hidden="1" customHeight="1">
      <c r="A505" s="270">
        <v>2070111</v>
      </c>
      <c r="B505" s="280" t="s">
        <v>677</v>
      </c>
      <c r="C505" s="281"/>
    </row>
    <row r="506" spans="1:3" ht="18" hidden="1" customHeight="1">
      <c r="A506" s="270">
        <v>2070112</v>
      </c>
      <c r="B506" s="280" t="s">
        <v>678</v>
      </c>
      <c r="C506" s="281"/>
    </row>
    <row r="507" spans="1:3" ht="18" hidden="1" customHeight="1">
      <c r="A507" s="270">
        <v>2070113</v>
      </c>
      <c r="B507" s="280" t="s">
        <v>679</v>
      </c>
      <c r="C507" s="281"/>
    </row>
    <row r="508" spans="1:3" ht="18" hidden="1" customHeight="1">
      <c r="A508" s="270">
        <v>2070114</v>
      </c>
      <c r="B508" s="280" t="s">
        <v>680</v>
      </c>
      <c r="C508" s="281"/>
    </row>
    <row r="509" spans="1:3" ht="18" hidden="1" customHeight="1">
      <c r="A509" s="270">
        <v>2070199</v>
      </c>
      <c r="B509" s="280" t="s">
        <v>681</v>
      </c>
      <c r="C509" s="281"/>
    </row>
    <row r="510" spans="1:3" ht="18" hidden="1" customHeight="1">
      <c r="A510" s="270">
        <v>20702</v>
      </c>
      <c r="B510" s="276" t="s">
        <v>682</v>
      </c>
      <c r="C510" s="278">
        <f>SUM(C511:C517)</f>
        <v>0</v>
      </c>
    </row>
    <row r="511" spans="1:3" ht="18" hidden="1" customHeight="1">
      <c r="A511" s="270">
        <v>2070201</v>
      </c>
      <c r="B511" s="280" t="s">
        <v>268</v>
      </c>
      <c r="C511" s="281"/>
    </row>
    <row r="512" spans="1:3" ht="18" hidden="1" customHeight="1">
      <c r="A512" s="270">
        <v>2070202</v>
      </c>
      <c r="B512" s="280" t="s">
        <v>269</v>
      </c>
      <c r="C512" s="281"/>
    </row>
    <row r="513" spans="1:3" ht="18" hidden="1" customHeight="1">
      <c r="A513" s="270">
        <v>2070203</v>
      </c>
      <c r="B513" s="280" t="s">
        <v>346</v>
      </c>
      <c r="C513" s="281"/>
    </row>
    <row r="514" spans="1:3" ht="18" hidden="1" customHeight="1">
      <c r="A514" s="270">
        <v>2070204</v>
      </c>
      <c r="B514" s="280" t="s">
        <v>683</v>
      </c>
      <c r="C514" s="281"/>
    </row>
    <row r="515" spans="1:3" ht="18" hidden="1" customHeight="1">
      <c r="A515" s="270">
        <v>2070205</v>
      </c>
      <c r="B515" s="280" t="s">
        <v>684</v>
      </c>
      <c r="C515" s="281"/>
    </row>
    <row r="516" spans="1:3" ht="18" hidden="1" customHeight="1">
      <c r="A516" s="270">
        <v>2070206</v>
      </c>
      <c r="B516" s="280" t="s">
        <v>685</v>
      </c>
      <c r="C516" s="281"/>
    </row>
    <row r="517" spans="1:3" ht="18" hidden="1" customHeight="1">
      <c r="A517" s="270">
        <v>2070299</v>
      </c>
      <c r="B517" s="280" t="s">
        <v>686</v>
      </c>
      <c r="C517" s="281"/>
    </row>
    <row r="518" spans="1:3" ht="18" hidden="1" customHeight="1">
      <c r="A518" s="270">
        <v>20703</v>
      </c>
      <c r="B518" s="276" t="s">
        <v>687</v>
      </c>
      <c r="C518" s="278">
        <f>SUM(C519:C528)</f>
        <v>0</v>
      </c>
    </row>
    <row r="519" spans="1:3" ht="18" hidden="1" customHeight="1">
      <c r="A519" s="270">
        <v>2070301</v>
      </c>
      <c r="B519" s="280" t="s">
        <v>268</v>
      </c>
      <c r="C519" s="281"/>
    </row>
    <row r="520" spans="1:3" ht="18" hidden="1" customHeight="1">
      <c r="A520" s="270">
        <v>2070302</v>
      </c>
      <c r="B520" s="280" t="s">
        <v>269</v>
      </c>
      <c r="C520" s="281"/>
    </row>
    <row r="521" spans="1:3" ht="18" hidden="1" customHeight="1">
      <c r="A521" s="270">
        <v>2070303</v>
      </c>
      <c r="B521" s="280" t="s">
        <v>346</v>
      </c>
      <c r="C521" s="281"/>
    </row>
    <row r="522" spans="1:3" ht="18" hidden="1" customHeight="1">
      <c r="A522" s="270">
        <v>2070304</v>
      </c>
      <c r="B522" s="280" t="s">
        <v>688</v>
      </c>
      <c r="C522" s="281"/>
    </row>
    <row r="523" spans="1:3" ht="18" hidden="1" customHeight="1">
      <c r="A523" s="270">
        <v>2070305</v>
      </c>
      <c r="B523" s="280" t="s">
        <v>689</v>
      </c>
      <c r="C523" s="281"/>
    </row>
    <row r="524" spans="1:3" ht="18" hidden="1" customHeight="1">
      <c r="A524" s="270">
        <v>2070306</v>
      </c>
      <c r="B524" s="280" t="s">
        <v>690</v>
      </c>
      <c r="C524" s="281"/>
    </row>
    <row r="525" spans="1:3" ht="18" hidden="1" customHeight="1">
      <c r="A525" s="270">
        <v>2070307</v>
      </c>
      <c r="B525" s="280" t="s">
        <v>691</v>
      </c>
      <c r="C525" s="281"/>
    </row>
    <row r="526" spans="1:3" ht="18" hidden="1" customHeight="1">
      <c r="A526" s="270">
        <v>2070308</v>
      </c>
      <c r="B526" s="280" t="s">
        <v>692</v>
      </c>
      <c r="C526" s="281"/>
    </row>
    <row r="527" spans="1:3" ht="18" hidden="1" customHeight="1">
      <c r="A527" s="270">
        <v>2070309</v>
      </c>
      <c r="B527" s="280" t="s">
        <v>693</v>
      </c>
      <c r="C527" s="281"/>
    </row>
    <row r="528" spans="1:3" ht="18" hidden="1" customHeight="1">
      <c r="A528" s="270">
        <v>2070399</v>
      </c>
      <c r="B528" s="280" t="s">
        <v>694</v>
      </c>
      <c r="C528" s="281"/>
    </row>
    <row r="529" spans="1:3" ht="18" hidden="1" customHeight="1">
      <c r="A529" s="270">
        <v>20706</v>
      </c>
      <c r="B529" s="276" t="s">
        <v>695</v>
      </c>
      <c r="C529" s="278">
        <f>SUM(C530:C537)</f>
        <v>0</v>
      </c>
    </row>
    <row r="530" spans="1:3" ht="18" hidden="1" customHeight="1">
      <c r="A530" s="270">
        <v>2070601</v>
      </c>
      <c r="B530" s="280" t="s">
        <v>268</v>
      </c>
      <c r="C530" s="281"/>
    </row>
    <row r="531" spans="1:3" ht="18" hidden="1" customHeight="1">
      <c r="A531" s="270">
        <v>2070602</v>
      </c>
      <c r="B531" s="280" t="s">
        <v>269</v>
      </c>
      <c r="C531" s="281"/>
    </row>
    <row r="532" spans="1:3" ht="18" hidden="1" customHeight="1">
      <c r="A532" s="270">
        <v>2070603</v>
      </c>
      <c r="B532" s="280" t="s">
        <v>346</v>
      </c>
      <c r="C532" s="281"/>
    </row>
    <row r="533" spans="1:3" ht="18" hidden="1" customHeight="1">
      <c r="A533" s="270">
        <v>2070604</v>
      </c>
      <c r="B533" s="280" t="s">
        <v>696</v>
      </c>
      <c r="C533" s="281"/>
    </row>
    <row r="534" spans="1:3" ht="18" hidden="1" customHeight="1">
      <c r="A534" s="270">
        <v>2070605</v>
      </c>
      <c r="B534" s="280" t="s">
        <v>697</v>
      </c>
      <c r="C534" s="281"/>
    </row>
    <row r="535" spans="1:3" ht="18" hidden="1" customHeight="1">
      <c r="A535" s="270">
        <v>2070606</v>
      </c>
      <c r="B535" s="280" t="s">
        <v>698</v>
      </c>
      <c r="C535" s="281"/>
    </row>
    <row r="536" spans="1:3" ht="18" hidden="1" customHeight="1">
      <c r="A536" s="270">
        <v>2070607</v>
      </c>
      <c r="B536" s="280" t="s">
        <v>699</v>
      </c>
      <c r="C536" s="281"/>
    </row>
    <row r="537" spans="1:3" ht="18" hidden="1" customHeight="1">
      <c r="A537" s="270">
        <v>2070699</v>
      </c>
      <c r="B537" s="280" t="s">
        <v>700</v>
      </c>
      <c r="C537" s="281"/>
    </row>
    <row r="538" spans="1:3" ht="18" hidden="1" customHeight="1">
      <c r="A538" s="270">
        <v>20708</v>
      </c>
      <c r="B538" s="276" t="s">
        <v>701</v>
      </c>
      <c r="C538" s="278">
        <f>SUM(C539:C545)</f>
        <v>0</v>
      </c>
    </row>
    <row r="539" spans="1:3" ht="18" hidden="1" customHeight="1">
      <c r="A539" s="270">
        <v>2070801</v>
      </c>
      <c r="B539" s="280" t="s">
        <v>268</v>
      </c>
      <c r="C539" s="281"/>
    </row>
    <row r="540" spans="1:3" ht="18" hidden="1" customHeight="1">
      <c r="A540" s="270">
        <v>2070802</v>
      </c>
      <c r="B540" s="280" t="s">
        <v>269</v>
      </c>
      <c r="C540" s="281"/>
    </row>
    <row r="541" spans="1:3" ht="18" hidden="1" customHeight="1">
      <c r="A541" s="270">
        <v>2070803</v>
      </c>
      <c r="B541" s="280" t="s">
        <v>346</v>
      </c>
      <c r="C541" s="281"/>
    </row>
    <row r="542" spans="1:3" ht="18" hidden="1" customHeight="1">
      <c r="A542" s="270">
        <v>2070806</v>
      </c>
      <c r="B542" s="280" t="s">
        <v>702</v>
      </c>
      <c r="C542" s="281"/>
    </row>
    <row r="543" spans="1:3" ht="18" hidden="1" customHeight="1">
      <c r="A543" s="270">
        <v>2070807</v>
      </c>
      <c r="B543" s="280" t="s">
        <v>703</v>
      </c>
      <c r="C543" s="281"/>
    </row>
    <row r="544" spans="1:3" ht="18" hidden="1" customHeight="1">
      <c r="A544" s="270">
        <v>2070808</v>
      </c>
      <c r="B544" s="280" t="s">
        <v>704</v>
      </c>
      <c r="C544" s="281"/>
    </row>
    <row r="545" spans="1:3" ht="18" hidden="1" customHeight="1">
      <c r="A545" s="270">
        <v>2070899</v>
      </c>
      <c r="B545" s="280" t="s">
        <v>705</v>
      </c>
      <c r="C545" s="281"/>
    </row>
    <row r="546" spans="1:3" ht="18" hidden="1" customHeight="1">
      <c r="A546" s="270">
        <v>20799</v>
      </c>
      <c r="B546" s="276" t="s">
        <v>706</v>
      </c>
      <c r="C546" s="278">
        <f>SUM(C547:C549)</f>
        <v>0</v>
      </c>
    </row>
    <row r="547" spans="1:3" ht="18" hidden="1" customHeight="1">
      <c r="A547" s="270">
        <v>2079902</v>
      </c>
      <c r="B547" s="280" t="s">
        <v>707</v>
      </c>
      <c r="C547" s="281"/>
    </row>
    <row r="548" spans="1:3" ht="18" hidden="1" customHeight="1">
      <c r="A548" s="270">
        <v>2079903</v>
      </c>
      <c r="B548" s="280" t="s">
        <v>708</v>
      </c>
      <c r="C548" s="281"/>
    </row>
    <row r="549" spans="1:3" ht="18" hidden="1" customHeight="1">
      <c r="A549" s="270">
        <v>2079999</v>
      </c>
      <c r="B549" s="280" t="s">
        <v>709</v>
      </c>
      <c r="C549" s="281"/>
    </row>
    <row r="550" spans="1:3" ht="18" customHeight="1">
      <c r="A550" s="270">
        <v>208</v>
      </c>
      <c r="B550" s="276" t="s">
        <v>272</v>
      </c>
      <c r="C550" s="278">
        <f>C551+C570+C578+C580+C589+C593+C603+C611+C618+C626+C635+C640+C643+C646+C649+C652+C655+C659+C663+C671+C674</f>
        <v>424</v>
      </c>
    </row>
    <row r="551" spans="1:3" ht="18" customHeight="1">
      <c r="A551" s="270">
        <v>20801</v>
      </c>
      <c r="B551" s="276" t="s">
        <v>710</v>
      </c>
      <c r="C551" s="278">
        <f>SUM(C552:C569)</f>
        <v>77</v>
      </c>
    </row>
    <row r="552" spans="1:3" ht="18" hidden="1" customHeight="1">
      <c r="A552" s="270">
        <v>2080101</v>
      </c>
      <c r="B552" s="280" t="s">
        <v>268</v>
      </c>
      <c r="C552" s="281"/>
    </row>
    <row r="553" spans="1:3" ht="18" hidden="1" customHeight="1">
      <c r="A553" s="270">
        <v>2080102</v>
      </c>
      <c r="B553" s="280" t="s">
        <v>269</v>
      </c>
      <c r="C553" s="281"/>
    </row>
    <row r="554" spans="1:3" ht="18" hidden="1" customHeight="1">
      <c r="A554" s="270">
        <v>2080103</v>
      </c>
      <c r="B554" s="280" t="s">
        <v>346</v>
      </c>
      <c r="C554" s="281"/>
    </row>
    <row r="555" spans="1:3" ht="18" hidden="1" customHeight="1">
      <c r="A555" s="270">
        <v>2080104</v>
      </c>
      <c r="B555" s="280" t="s">
        <v>711</v>
      </c>
      <c r="C555" s="281"/>
    </row>
    <row r="556" spans="1:3" ht="18" hidden="1" customHeight="1">
      <c r="A556" s="270">
        <v>2080105</v>
      </c>
      <c r="B556" s="280" t="s">
        <v>712</v>
      </c>
      <c r="C556" s="281"/>
    </row>
    <row r="557" spans="1:3" ht="18" hidden="1" customHeight="1">
      <c r="A557" s="270">
        <v>2080106</v>
      </c>
      <c r="B557" s="280" t="s">
        <v>713</v>
      </c>
      <c r="C557" s="281"/>
    </row>
    <row r="558" spans="1:3" ht="18" hidden="1" customHeight="1">
      <c r="A558" s="270">
        <v>2080107</v>
      </c>
      <c r="B558" s="280" t="s">
        <v>714</v>
      </c>
      <c r="C558" s="281"/>
    </row>
    <row r="559" spans="1:3" ht="18" hidden="1" customHeight="1">
      <c r="A559" s="270">
        <v>2080108</v>
      </c>
      <c r="B559" s="280" t="s">
        <v>383</v>
      </c>
      <c r="C559" s="281"/>
    </row>
    <row r="560" spans="1:3" ht="18" hidden="1" customHeight="1">
      <c r="A560" s="270">
        <v>2080109</v>
      </c>
      <c r="B560" s="280" t="s">
        <v>715</v>
      </c>
      <c r="C560" s="281"/>
    </row>
    <row r="561" spans="1:3" ht="18" hidden="1" customHeight="1">
      <c r="A561" s="270">
        <v>2080110</v>
      </c>
      <c r="B561" s="280" t="s">
        <v>716</v>
      </c>
      <c r="C561" s="281"/>
    </row>
    <row r="562" spans="1:3" ht="18" hidden="1" customHeight="1">
      <c r="A562" s="270">
        <v>2080111</v>
      </c>
      <c r="B562" s="280" t="s">
        <v>717</v>
      </c>
      <c r="C562" s="281"/>
    </row>
    <row r="563" spans="1:3" ht="18" hidden="1" customHeight="1">
      <c r="A563" s="270">
        <v>2080112</v>
      </c>
      <c r="B563" s="280" t="s">
        <v>718</v>
      </c>
      <c r="C563" s="281"/>
    </row>
    <row r="564" spans="1:3" ht="18" hidden="1" customHeight="1">
      <c r="A564" s="270">
        <v>2080113</v>
      </c>
      <c r="B564" s="280" t="s">
        <v>719</v>
      </c>
      <c r="C564" s="281"/>
    </row>
    <row r="565" spans="1:3" ht="18" hidden="1" customHeight="1">
      <c r="A565" s="270">
        <v>2080114</v>
      </c>
      <c r="B565" s="280" t="s">
        <v>720</v>
      </c>
      <c r="C565" s="281"/>
    </row>
    <row r="566" spans="1:3" ht="18" hidden="1" customHeight="1">
      <c r="A566" s="270">
        <v>2080115</v>
      </c>
      <c r="B566" s="280" t="s">
        <v>721</v>
      </c>
      <c r="C566" s="281"/>
    </row>
    <row r="567" spans="1:3" ht="18" hidden="1" customHeight="1">
      <c r="A567" s="270">
        <v>2080116</v>
      </c>
      <c r="B567" s="280" t="s">
        <v>722</v>
      </c>
      <c r="C567" s="281"/>
    </row>
    <row r="568" spans="1:3" ht="18" hidden="1" customHeight="1">
      <c r="A568" s="270">
        <v>2080150</v>
      </c>
      <c r="B568" s="280" t="s">
        <v>351</v>
      </c>
      <c r="C568" s="281"/>
    </row>
    <row r="569" spans="1:3" ht="18" customHeight="1">
      <c r="A569" s="270">
        <v>2080199</v>
      </c>
      <c r="B569" s="280" t="s">
        <v>723</v>
      </c>
      <c r="C569" s="281">
        <v>77</v>
      </c>
    </row>
    <row r="570" spans="1:3" ht="18" hidden="1" customHeight="1">
      <c r="A570" s="270">
        <v>20802</v>
      </c>
      <c r="B570" s="276" t="s">
        <v>724</v>
      </c>
      <c r="C570" s="278">
        <f>SUM(C571:C577)</f>
        <v>0</v>
      </c>
    </row>
    <row r="571" spans="1:3" ht="18" hidden="1" customHeight="1">
      <c r="A571" s="270">
        <v>2080201</v>
      </c>
      <c r="B571" s="280" t="s">
        <v>268</v>
      </c>
      <c r="C571" s="281"/>
    </row>
    <row r="572" spans="1:3" ht="18" hidden="1" customHeight="1">
      <c r="A572" s="270">
        <v>2080202</v>
      </c>
      <c r="B572" s="280" t="s">
        <v>269</v>
      </c>
      <c r="C572" s="281"/>
    </row>
    <row r="573" spans="1:3" ht="18" hidden="1" customHeight="1">
      <c r="A573" s="270">
        <v>2080203</v>
      </c>
      <c r="B573" s="280" t="s">
        <v>346</v>
      </c>
      <c r="C573" s="281"/>
    </row>
    <row r="574" spans="1:3" ht="18" hidden="1" customHeight="1">
      <c r="A574" s="270">
        <v>2080206</v>
      </c>
      <c r="B574" s="280" t="s">
        <v>725</v>
      </c>
      <c r="C574" s="281"/>
    </row>
    <row r="575" spans="1:3" ht="18" hidden="1" customHeight="1">
      <c r="A575" s="270">
        <v>2080207</v>
      </c>
      <c r="B575" s="280" t="s">
        <v>726</v>
      </c>
      <c r="C575" s="281"/>
    </row>
    <row r="576" spans="1:3" ht="18" hidden="1" customHeight="1">
      <c r="A576" s="270">
        <v>2080208</v>
      </c>
      <c r="B576" s="280" t="s">
        <v>727</v>
      </c>
      <c r="C576" s="281"/>
    </row>
    <row r="577" spans="1:3" ht="18" hidden="1" customHeight="1">
      <c r="A577" s="270">
        <v>2080299</v>
      </c>
      <c r="B577" s="280" t="s">
        <v>728</v>
      </c>
      <c r="C577" s="281"/>
    </row>
    <row r="578" spans="1:3" ht="18" hidden="1" customHeight="1">
      <c r="A578" s="270">
        <v>20804</v>
      </c>
      <c r="B578" s="276" t="s">
        <v>729</v>
      </c>
      <c r="C578" s="278">
        <f>C579</f>
        <v>0</v>
      </c>
    </row>
    <row r="579" spans="1:3" ht="18" hidden="1" customHeight="1">
      <c r="A579" s="270">
        <v>2080402</v>
      </c>
      <c r="B579" s="280" t="s">
        <v>730</v>
      </c>
      <c r="C579" s="281"/>
    </row>
    <row r="580" spans="1:3" ht="18" customHeight="1">
      <c r="A580" s="270">
        <v>20805</v>
      </c>
      <c r="B580" s="276" t="s">
        <v>731</v>
      </c>
      <c r="C580" s="278">
        <f>SUM(C581:C588)</f>
        <v>276</v>
      </c>
    </row>
    <row r="581" spans="1:3" ht="18" hidden="1" customHeight="1">
      <c r="A581" s="270">
        <v>2080501</v>
      </c>
      <c r="B581" s="280" t="s">
        <v>732</v>
      </c>
      <c r="C581" s="281"/>
    </row>
    <row r="582" spans="1:3" ht="18" hidden="1" customHeight="1">
      <c r="A582" s="270">
        <v>2080502</v>
      </c>
      <c r="B582" s="280" t="s">
        <v>733</v>
      </c>
      <c r="C582" s="281"/>
    </row>
    <row r="583" spans="1:3" ht="18" hidden="1" customHeight="1">
      <c r="A583" s="270">
        <v>2080503</v>
      </c>
      <c r="B583" s="280" t="s">
        <v>734</v>
      </c>
      <c r="C583" s="281"/>
    </row>
    <row r="584" spans="1:3" ht="18" customHeight="1">
      <c r="A584" s="270">
        <v>2080505</v>
      </c>
      <c r="B584" s="280" t="s">
        <v>735</v>
      </c>
      <c r="C584" s="281">
        <v>141</v>
      </c>
    </row>
    <row r="585" spans="1:3" ht="18" customHeight="1">
      <c r="A585" s="270">
        <v>2080506</v>
      </c>
      <c r="B585" s="280" t="s">
        <v>736</v>
      </c>
      <c r="C585" s="281">
        <v>87</v>
      </c>
    </row>
    <row r="586" spans="1:3" ht="18" hidden="1" customHeight="1">
      <c r="A586" s="270">
        <v>2080507</v>
      </c>
      <c r="B586" s="280" t="s">
        <v>737</v>
      </c>
      <c r="C586" s="281"/>
    </row>
    <row r="587" spans="1:3" ht="18" hidden="1" customHeight="1">
      <c r="A587" s="270">
        <v>2080508</v>
      </c>
      <c r="B587" s="280" t="s">
        <v>738</v>
      </c>
      <c r="C587" s="281"/>
    </row>
    <row r="588" spans="1:3" ht="18" customHeight="1">
      <c r="A588" s="270">
        <v>2080599</v>
      </c>
      <c r="B588" s="280" t="s">
        <v>739</v>
      </c>
      <c r="C588" s="281">
        <v>48</v>
      </c>
    </row>
    <row r="589" spans="1:3" ht="18" hidden="1" customHeight="1">
      <c r="A589" s="270">
        <v>20806</v>
      </c>
      <c r="B589" s="276" t="s">
        <v>740</v>
      </c>
      <c r="C589" s="278">
        <f>SUM(C590:C592)</f>
        <v>0</v>
      </c>
    </row>
    <row r="590" spans="1:3" ht="18" hidden="1" customHeight="1">
      <c r="A590" s="270">
        <v>2080601</v>
      </c>
      <c r="B590" s="280" t="s">
        <v>741</v>
      </c>
      <c r="C590" s="281"/>
    </row>
    <row r="591" spans="1:3" ht="18" hidden="1" customHeight="1">
      <c r="A591" s="270">
        <v>2080602</v>
      </c>
      <c r="B591" s="280" t="s">
        <v>742</v>
      </c>
      <c r="C591" s="281"/>
    </row>
    <row r="592" spans="1:3" ht="18" hidden="1" customHeight="1">
      <c r="A592" s="270">
        <v>2080699</v>
      </c>
      <c r="B592" s="280" t="s">
        <v>743</v>
      </c>
      <c r="C592" s="281"/>
    </row>
    <row r="593" spans="1:3" ht="18" hidden="1" customHeight="1">
      <c r="A593" s="270">
        <v>20807</v>
      </c>
      <c r="B593" s="276" t="s">
        <v>744</v>
      </c>
      <c r="C593" s="278">
        <f>SUM(C594:C602)</f>
        <v>0</v>
      </c>
    </row>
    <row r="594" spans="1:3" ht="18" hidden="1" customHeight="1">
      <c r="A594" s="270">
        <v>2080701</v>
      </c>
      <c r="B594" s="280" t="s">
        <v>745</v>
      </c>
      <c r="C594" s="281"/>
    </row>
    <row r="595" spans="1:3" ht="18" hidden="1" customHeight="1">
      <c r="A595" s="270">
        <v>2080702</v>
      </c>
      <c r="B595" s="280" t="s">
        <v>746</v>
      </c>
      <c r="C595" s="281"/>
    </row>
    <row r="596" spans="1:3" ht="18" hidden="1" customHeight="1">
      <c r="A596" s="270">
        <v>2080704</v>
      </c>
      <c r="B596" s="280" t="s">
        <v>747</v>
      </c>
      <c r="C596" s="281"/>
    </row>
    <row r="597" spans="1:3" ht="18" hidden="1" customHeight="1">
      <c r="A597" s="270">
        <v>2080705</v>
      </c>
      <c r="B597" s="280" t="s">
        <v>748</v>
      </c>
      <c r="C597" s="281"/>
    </row>
    <row r="598" spans="1:3" ht="18" hidden="1" customHeight="1">
      <c r="A598" s="270">
        <v>2080709</v>
      </c>
      <c r="B598" s="280" t="s">
        <v>749</v>
      </c>
      <c r="C598" s="281"/>
    </row>
    <row r="599" spans="1:3" ht="18" hidden="1" customHeight="1">
      <c r="A599" s="270">
        <v>2080711</v>
      </c>
      <c r="B599" s="280" t="s">
        <v>750</v>
      </c>
      <c r="C599" s="281"/>
    </row>
    <row r="600" spans="1:3" ht="18" hidden="1" customHeight="1">
      <c r="A600" s="270">
        <v>2080712</v>
      </c>
      <c r="B600" s="280" t="s">
        <v>751</v>
      </c>
      <c r="C600" s="281"/>
    </row>
    <row r="601" spans="1:3" ht="18" hidden="1" customHeight="1">
      <c r="A601" s="270">
        <v>2080713</v>
      </c>
      <c r="B601" s="280" t="s">
        <v>752</v>
      </c>
      <c r="C601" s="281"/>
    </row>
    <row r="602" spans="1:3" ht="18" hidden="1" customHeight="1">
      <c r="A602" s="270">
        <v>2080799</v>
      </c>
      <c r="B602" s="280" t="s">
        <v>753</v>
      </c>
      <c r="C602" s="281"/>
    </row>
    <row r="603" spans="1:3" ht="18" hidden="1" customHeight="1">
      <c r="A603" s="270">
        <v>20808</v>
      </c>
      <c r="B603" s="276" t="s">
        <v>754</v>
      </c>
      <c r="C603" s="278">
        <f>SUM(C604:C610)</f>
        <v>0</v>
      </c>
    </row>
    <row r="604" spans="1:3" ht="18" hidden="1" customHeight="1">
      <c r="A604" s="270">
        <v>2080801</v>
      </c>
      <c r="B604" s="280" t="s">
        <v>755</v>
      </c>
      <c r="C604" s="281"/>
    </row>
    <row r="605" spans="1:3" ht="18" hidden="1" customHeight="1">
      <c r="A605" s="270">
        <v>2080802</v>
      </c>
      <c r="B605" s="280" t="s">
        <v>756</v>
      </c>
      <c r="C605" s="281"/>
    </row>
    <row r="606" spans="1:3" ht="18" hidden="1" customHeight="1">
      <c r="A606" s="270">
        <v>2080803</v>
      </c>
      <c r="B606" s="280" t="s">
        <v>757</v>
      </c>
      <c r="C606" s="281"/>
    </row>
    <row r="607" spans="1:3" ht="18" hidden="1" customHeight="1">
      <c r="A607" s="270">
        <v>2080804</v>
      </c>
      <c r="B607" s="280" t="s">
        <v>758</v>
      </c>
      <c r="C607" s="281"/>
    </row>
    <row r="608" spans="1:3" ht="18" hidden="1" customHeight="1">
      <c r="A608" s="270">
        <v>2080805</v>
      </c>
      <c r="B608" s="280" t="s">
        <v>759</v>
      </c>
      <c r="C608" s="281"/>
    </row>
    <row r="609" spans="1:3" ht="18" hidden="1" customHeight="1">
      <c r="A609" s="270">
        <v>2080806</v>
      </c>
      <c r="B609" s="280" t="s">
        <v>760</v>
      </c>
      <c r="C609" s="281"/>
    </row>
    <row r="610" spans="1:3" ht="18" hidden="1" customHeight="1">
      <c r="A610" s="270">
        <v>2080899</v>
      </c>
      <c r="B610" s="280" t="s">
        <v>761</v>
      </c>
      <c r="C610" s="281"/>
    </row>
    <row r="611" spans="1:3" ht="18" hidden="1" customHeight="1">
      <c r="A611" s="270">
        <v>20809</v>
      </c>
      <c r="B611" s="276" t="s">
        <v>762</v>
      </c>
      <c r="C611" s="278">
        <f>SUM(C612:C617)</f>
        <v>0</v>
      </c>
    </row>
    <row r="612" spans="1:3" ht="18" hidden="1" customHeight="1">
      <c r="A612" s="270">
        <v>2080901</v>
      </c>
      <c r="B612" s="280" t="s">
        <v>763</v>
      </c>
      <c r="C612" s="281"/>
    </row>
    <row r="613" spans="1:3" ht="18" hidden="1" customHeight="1">
      <c r="A613" s="270">
        <v>2080902</v>
      </c>
      <c r="B613" s="280" t="s">
        <v>764</v>
      </c>
      <c r="C613" s="281"/>
    </row>
    <row r="614" spans="1:3" ht="18" hidden="1" customHeight="1">
      <c r="A614" s="270">
        <v>2080903</v>
      </c>
      <c r="B614" s="280" t="s">
        <v>765</v>
      </c>
      <c r="C614" s="281"/>
    </row>
    <row r="615" spans="1:3" ht="18" hidden="1" customHeight="1">
      <c r="A615" s="270">
        <v>2080904</v>
      </c>
      <c r="B615" s="280" t="s">
        <v>766</v>
      </c>
      <c r="C615" s="281"/>
    </row>
    <row r="616" spans="1:3" ht="18" hidden="1" customHeight="1">
      <c r="A616" s="270">
        <v>2080905</v>
      </c>
      <c r="B616" s="280" t="s">
        <v>767</v>
      </c>
      <c r="C616" s="281"/>
    </row>
    <row r="617" spans="1:3" ht="18" hidden="1" customHeight="1">
      <c r="A617" s="270">
        <v>2080999</v>
      </c>
      <c r="B617" s="280" t="s">
        <v>768</v>
      </c>
      <c r="C617" s="281"/>
    </row>
    <row r="618" spans="1:3" ht="18" hidden="1" customHeight="1">
      <c r="A618" s="270">
        <v>20810</v>
      </c>
      <c r="B618" s="276" t="s">
        <v>769</v>
      </c>
      <c r="C618" s="278">
        <f>SUM(C619:C625)</f>
        <v>0</v>
      </c>
    </row>
    <row r="619" spans="1:3" ht="18" hidden="1" customHeight="1">
      <c r="A619" s="270">
        <v>2081001</v>
      </c>
      <c r="B619" s="280" t="s">
        <v>770</v>
      </c>
      <c r="C619" s="281"/>
    </row>
    <row r="620" spans="1:3" ht="18" hidden="1" customHeight="1">
      <c r="A620" s="270">
        <v>2081002</v>
      </c>
      <c r="B620" s="280" t="s">
        <v>771</v>
      </c>
      <c r="C620" s="281"/>
    </row>
    <row r="621" spans="1:3" ht="18" hidden="1" customHeight="1">
      <c r="A621" s="270">
        <v>2081003</v>
      </c>
      <c r="B621" s="280" t="s">
        <v>772</v>
      </c>
      <c r="C621" s="281"/>
    </row>
    <row r="622" spans="1:3" ht="18" hidden="1" customHeight="1">
      <c r="A622" s="270">
        <v>2081004</v>
      </c>
      <c r="B622" s="280" t="s">
        <v>773</v>
      </c>
      <c r="C622" s="281"/>
    </row>
    <row r="623" spans="1:3" ht="18" hidden="1" customHeight="1">
      <c r="A623" s="270">
        <v>2081005</v>
      </c>
      <c r="B623" s="280" t="s">
        <v>774</v>
      </c>
      <c r="C623" s="281"/>
    </row>
    <row r="624" spans="1:3" ht="18" hidden="1" customHeight="1">
      <c r="A624" s="270">
        <v>2081006</v>
      </c>
      <c r="B624" s="280" t="s">
        <v>775</v>
      </c>
      <c r="C624" s="281"/>
    </row>
    <row r="625" spans="1:3" ht="18" hidden="1" customHeight="1">
      <c r="A625" s="270">
        <v>2081099</v>
      </c>
      <c r="B625" s="280" t="s">
        <v>776</v>
      </c>
      <c r="C625" s="281"/>
    </row>
    <row r="626" spans="1:3" ht="18" hidden="1" customHeight="1">
      <c r="A626" s="270">
        <v>20811</v>
      </c>
      <c r="B626" s="276" t="s">
        <v>777</v>
      </c>
      <c r="C626" s="278">
        <f>SUM(C627:C634)</f>
        <v>0</v>
      </c>
    </row>
    <row r="627" spans="1:3" ht="18" hidden="1" customHeight="1">
      <c r="A627" s="270">
        <v>2081101</v>
      </c>
      <c r="B627" s="280" t="s">
        <v>268</v>
      </c>
      <c r="C627" s="281"/>
    </row>
    <row r="628" spans="1:3" ht="18" hidden="1" customHeight="1">
      <c r="A628" s="270">
        <v>2081102</v>
      </c>
      <c r="B628" s="280" t="s">
        <v>269</v>
      </c>
      <c r="C628" s="281"/>
    </row>
    <row r="629" spans="1:3" ht="18" hidden="1" customHeight="1">
      <c r="A629" s="270">
        <v>2081103</v>
      </c>
      <c r="B629" s="280" t="s">
        <v>346</v>
      </c>
      <c r="C629" s="281"/>
    </row>
    <row r="630" spans="1:3" ht="18" hidden="1" customHeight="1">
      <c r="A630" s="270">
        <v>2081104</v>
      </c>
      <c r="B630" s="280" t="s">
        <v>778</v>
      </c>
      <c r="C630" s="281"/>
    </row>
    <row r="631" spans="1:3" ht="18" hidden="1" customHeight="1">
      <c r="A631" s="270">
        <v>2081105</v>
      </c>
      <c r="B631" s="280" t="s">
        <v>779</v>
      </c>
      <c r="C631" s="281"/>
    </row>
    <row r="632" spans="1:3" ht="18" hidden="1" customHeight="1">
      <c r="A632" s="270">
        <v>2081106</v>
      </c>
      <c r="B632" s="280" t="s">
        <v>780</v>
      </c>
      <c r="C632" s="281"/>
    </row>
    <row r="633" spans="1:3" ht="18" hidden="1" customHeight="1">
      <c r="A633" s="270">
        <v>2081107</v>
      </c>
      <c r="B633" s="280" t="s">
        <v>781</v>
      </c>
      <c r="C633" s="281"/>
    </row>
    <row r="634" spans="1:3" ht="18" hidden="1" customHeight="1">
      <c r="A634" s="270">
        <v>2081199</v>
      </c>
      <c r="B634" s="280" t="s">
        <v>782</v>
      </c>
      <c r="C634" s="281"/>
    </row>
    <row r="635" spans="1:3" ht="18" hidden="1" customHeight="1">
      <c r="A635" s="270">
        <v>20816</v>
      </c>
      <c r="B635" s="276" t="s">
        <v>783</v>
      </c>
      <c r="C635" s="278">
        <f>SUM(C636:C639)</f>
        <v>0</v>
      </c>
    </row>
    <row r="636" spans="1:3" ht="18" hidden="1" customHeight="1">
      <c r="A636" s="270">
        <v>2081601</v>
      </c>
      <c r="B636" s="280" t="s">
        <v>268</v>
      </c>
      <c r="C636" s="281"/>
    </row>
    <row r="637" spans="1:3" ht="18" hidden="1" customHeight="1">
      <c r="A637" s="270">
        <v>2081602</v>
      </c>
      <c r="B637" s="280" t="s">
        <v>269</v>
      </c>
      <c r="C637" s="281"/>
    </row>
    <row r="638" spans="1:3" ht="18" hidden="1" customHeight="1">
      <c r="A638" s="270">
        <v>2081603</v>
      </c>
      <c r="B638" s="280" t="s">
        <v>346</v>
      </c>
      <c r="C638" s="281"/>
    </row>
    <row r="639" spans="1:3" ht="18" hidden="1" customHeight="1">
      <c r="A639" s="270">
        <v>2081699</v>
      </c>
      <c r="B639" s="280" t="s">
        <v>784</v>
      </c>
      <c r="C639" s="281"/>
    </row>
    <row r="640" spans="1:3" ht="18" hidden="1" customHeight="1">
      <c r="A640" s="270">
        <v>20819</v>
      </c>
      <c r="B640" s="276" t="s">
        <v>785</v>
      </c>
      <c r="C640" s="278">
        <f>SUM(C641:C642)</f>
        <v>0</v>
      </c>
    </row>
    <row r="641" spans="1:3" ht="18" hidden="1" customHeight="1">
      <c r="A641" s="270">
        <v>2081901</v>
      </c>
      <c r="B641" s="280" t="s">
        <v>786</v>
      </c>
      <c r="C641" s="281"/>
    </row>
    <row r="642" spans="1:3" ht="18" hidden="1" customHeight="1">
      <c r="A642" s="270">
        <v>2081902</v>
      </c>
      <c r="B642" s="280" t="s">
        <v>787</v>
      </c>
      <c r="C642" s="281"/>
    </row>
    <row r="643" spans="1:3" ht="18" hidden="1" customHeight="1">
      <c r="A643" s="270">
        <v>20820</v>
      </c>
      <c r="B643" s="276" t="s">
        <v>788</v>
      </c>
      <c r="C643" s="278">
        <f>SUM(C644:C645)</f>
        <v>0</v>
      </c>
    </row>
    <row r="644" spans="1:3" ht="18" hidden="1" customHeight="1">
      <c r="A644" s="270">
        <v>2082001</v>
      </c>
      <c r="B644" s="280" t="s">
        <v>789</v>
      </c>
      <c r="C644" s="281"/>
    </row>
    <row r="645" spans="1:3" ht="18" hidden="1" customHeight="1">
      <c r="A645" s="270">
        <v>2082002</v>
      </c>
      <c r="B645" s="280" t="s">
        <v>790</v>
      </c>
      <c r="C645" s="281"/>
    </row>
    <row r="646" spans="1:3" ht="18" hidden="1" customHeight="1">
      <c r="A646" s="270">
        <v>20821</v>
      </c>
      <c r="B646" s="276" t="s">
        <v>791</v>
      </c>
      <c r="C646" s="278">
        <f>SUM(C647:C648)</f>
        <v>0</v>
      </c>
    </row>
    <row r="647" spans="1:3" ht="18" hidden="1" customHeight="1">
      <c r="A647" s="270">
        <v>2082101</v>
      </c>
      <c r="B647" s="280" t="s">
        <v>792</v>
      </c>
      <c r="C647" s="281"/>
    </row>
    <row r="648" spans="1:3" ht="18" hidden="1" customHeight="1">
      <c r="A648" s="270">
        <v>2082102</v>
      </c>
      <c r="B648" s="280" t="s">
        <v>793</v>
      </c>
      <c r="C648" s="281"/>
    </row>
    <row r="649" spans="1:3" ht="18" hidden="1" customHeight="1">
      <c r="A649" s="270">
        <v>20824</v>
      </c>
      <c r="B649" s="276" t="s">
        <v>794</v>
      </c>
      <c r="C649" s="278">
        <f>SUM(C650:C651)</f>
        <v>0</v>
      </c>
    </row>
    <row r="650" spans="1:3" ht="18" hidden="1" customHeight="1">
      <c r="A650" s="270">
        <v>2082401</v>
      </c>
      <c r="B650" s="280" t="s">
        <v>795</v>
      </c>
      <c r="C650" s="281"/>
    </row>
    <row r="651" spans="1:3" ht="18" hidden="1" customHeight="1">
      <c r="A651" s="270">
        <v>2082402</v>
      </c>
      <c r="B651" s="280" t="s">
        <v>796</v>
      </c>
      <c r="C651" s="281"/>
    </row>
    <row r="652" spans="1:3" ht="18" hidden="1" customHeight="1">
      <c r="A652" s="270">
        <v>20825</v>
      </c>
      <c r="B652" s="276" t="s">
        <v>797</v>
      </c>
      <c r="C652" s="278">
        <f>SUM(C653:C654)</f>
        <v>0</v>
      </c>
    </row>
    <row r="653" spans="1:3" ht="18" hidden="1" customHeight="1">
      <c r="A653" s="270">
        <v>2082501</v>
      </c>
      <c r="B653" s="280" t="s">
        <v>798</v>
      </c>
      <c r="C653" s="281"/>
    </row>
    <row r="654" spans="1:3" ht="18" hidden="1" customHeight="1">
      <c r="A654" s="270">
        <v>2082502</v>
      </c>
      <c r="B654" s="280" t="s">
        <v>799</v>
      </c>
      <c r="C654" s="281"/>
    </row>
    <row r="655" spans="1:3" ht="18" hidden="1" customHeight="1">
      <c r="A655" s="270">
        <v>20826</v>
      </c>
      <c r="B655" s="276" t="s">
        <v>800</v>
      </c>
      <c r="C655" s="278">
        <f>SUM(C656:C658)</f>
        <v>0</v>
      </c>
    </row>
    <row r="656" spans="1:3" ht="18" hidden="1" customHeight="1">
      <c r="A656" s="270">
        <v>2082601</v>
      </c>
      <c r="B656" s="280" t="s">
        <v>801</v>
      </c>
      <c r="C656" s="281"/>
    </row>
    <row r="657" spans="1:3" ht="18" hidden="1" customHeight="1">
      <c r="A657" s="270">
        <v>2082602</v>
      </c>
      <c r="B657" s="280" t="s">
        <v>802</v>
      </c>
      <c r="C657" s="281"/>
    </row>
    <row r="658" spans="1:3" ht="18" hidden="1" customHeight="1">
      <c r="A658" s="270">
        <v>2082699</v>
      </c>
      <c r="B658" s="280" t="s">
        <v>803</v>
      </c>
      <c r="C658" s="281"/>
    </row>
    <row r="659" spans="1:3" ht="18" hidden="1" customHeight="1">
      <c r="A659" s="270">
        <v>20827</v>
      </c>
      <c r="B659" s="276" t="s">
        <v>804</v>
      </c>
      <c r="C659" s="278">
        <f>SUM(C660:C662)</f>
        <v>0</v>
      </c>
    </row>
    <row r="660" spans="1:3" ht="18" hidden="1" customHeight="1">
      <c r="A660" s="270">
        <v>2082701</v>
      </c>
      <c r="B660" s="280" t="s">
        <v>805</v>
      </c>
      <c r="C660" s="281"/>
    </row>
    <row r="661" spans="1:3" ht="18" hidden="1" customHeight="1">
      <c r="A661" s="270">
        <v>2082702</v>
      </c>
      <c r="B661" s="280" t="s">
        <v>806</v>
      </c>
      <c r="C661" s="281"/>
    </row>
    <row r="662" spans="1:3" ht="18" hidden="1" customHeight="1">
      <c r="A662" s="270">
        <v>2082799</v>
      </c>
      <c r="B662" s="280" t="s">
        <v>807</v>
      </c>
      <c r="C662" s="281"/>
    </row>
    <row r="663" spans="1:3" ht="18" customHeight="1">
      <c r="A663" s="270">
        <v>20828</v>
      </c>
      <c r="B663" s="276" t="s">
        <v>808</v>
      </c>
      <c r="C663" s="278">
        <f>SUM(C664:C670)</f>
        <v>59</v>
      </c>
    </row>
    <row r="664" spans="1:3" ht="18" hidden="1" customHeight="1">
      <c r="A664" s="270">
        <v>2082801</v>
      </c>
      <c r="B664" s="280" t="s">
        <v>268</v>
      </c>
      <c r="C664" s="281"/>
    </row>
    <row r="665" spans="1:3" ht="18" hidden="1" customHeight="1">
      <c r="A665" s="270">
        <v>2082802</v>
      </c>
      <c r="B665" s="280" t="s">
        <v>269</v>
      </c>
      <c r="C665" s="281"/>
    </row>
    <row r="666" spans="1:3" ht="18" hidden="1" customHeight="1">
      <c r="A666" s="270">
        <v>2082803</v>
      </c>
      <c r="B666" s="280" t="s">
        <v>346</v>
      </c>
      <c r="C666" s="281"/>
    </row>
    <row r="667" spans="1:3" ht="18" hidden="1" customHeight="1">
      <c r="A667" s="270">
        <v>2082804</v>
      </c>
      <c r="B667" s="280" t="s">
        <v>809</v>
      </c>
      <c r="C667" s="281"/>
    </row>
    <row r="668" spans="1:3" ht="18" hidden="1" customHeight="1">
      <c r="A668" s="270">
        <v>2082805</v>
      </c>
      <c r="B668" s="280" t="s">
        <v>810</v>
      </c>
      <c r="C668" s="281"/>
    </row>
    <row r="669" spans="1:3" ht="18" customHeight="1">
      <c r="A669" s="270">
        <v>2082850</v>
      </c>
      <c r="B669" s="280" t="s">
        <v>351</v>
      </c>
      <c r="C669" s="281">
        <v>59</v>
      </c>
    </row>
    <row r="670" spans="1:3" ht="18" hidden="1" customHeight="1">
      <c r="A670" s="270">
        <v>2082899</v>
      </c>
      <c r="B670" s="280" t="s">
        <v>811</v>
      </c>
      <c r="C670" s="281"/>
    </row>
    <row r="671" spans="1:3" ht="18" hidden="1" customHeight="1">
      <c r="A671" s="270">
        <v>20830</v>
      </c>
      <c r="B671" s="276" t="s">
        <v>812</v>
      </c>
      <c r="C671" s="278">
        <f>SUM(C672:C673)</f>
        <v>0</v>
      </c>
    </row>
    <row r="672" spans="1:3" ht="18" hidden="1" customHeight="1">
      <c r="A672" s="270">
        <v>2083001</v>
      </c>
      <c r="B672" s="280" t="s">
        <v>813</v>
      </c>
      <c r="C672" s="281"/>
    </row>
    <row r="673" spans="1:3" ht="18" hidden="1" customHeight="1">
      <c r="A673" s="270">
        <v>2083099</v>
      </c>
      <c r="B673" s="280" t="s">
        <v>814</v>
      </c>
      <c r="C673" s="281"/>
    </row>
    <row r="674" spans="1:3" ht="18" customHeight="1">
      <c r="A674" s="270">
        <v>20899</v>
      </c>
      <c r="B674" s="276" t="s">
        <v>815</v>
      </c>
      <c r="C674" s="278">
        <f>C675</f>
        <v>12</v>
      </c>
    </row>
    <row r="675" spans="1:3" ht="18" customHeight="1">
      <c r="A675" s="270">
        <v>2089999</v>
      </c>
      <c r="B675" s="280" t="s">
        <v>816</v>
      </c>
      <c r="C675" s="281">
        <v>12</v>
      </c>
    </row>
    <row r="676" spans="1:3" ht="18" customHeight="1">
      <c r="A676" s="270">
        <v>210</v>
      </c>
      <c r="B676" s="276" t="s">
        <v>817</v>
      </c>
      <c r="C676" s="278">
        <f>C677+C682+C696+C700+C712+C715+C719+C724+C728+C732+C735+C744+C746</f>
        <v>86</v>
      </c>
    </row>
    <row r="677" spans="1:3" ht="18" hidden="1" customHeight="1">
      <c r="A677" s="270">
        <v>21001</v>
      </c>
      <c r="B677" s="276" t="s">
        <v>818</v>
      </c>
      <c r="C677" s="278">
        <f>SUM(C678:C681)</f>
        <v>0</v>
      </c>
    </row>
    <row r="678" spans="1:3" ht="18" hidden="1" customHeight="1">
      <c r="A678" s="270">
        <v>2100101</v>
      </c>
      <c r="B678" s="280" t="s">
        <v>268</v>
      </c>
      <c r="C678" s="281"/>
    </row>
    <row r="679" spans="1:3" ht="18" hidden="1" customHeight="1">
      <c r="A679" s="270">
        <v>2100102</v>
      </c>
      <c r="B679" s="280" t="s">
        <v>269</v>
      </c>
      <c r="C679" s="281"/>
    </row>
    <row r="680" spans="1:3" ht="18" hidden="1" customHeight="1">
      <c r="A680" s="270">
        <v>2100103</v>
      </c>
      <c r="B680" s="280" t="s">
        <v>346</v>
      </c>
      <c r="C680" s="281"/>
    </row>
    <row r="681" spans="1:3" ht="18" hidden="1" customHeight="1">
      <c r="A681" s="270">
        <v>2100199</v>
      </c>
      <c r="B681" s="280" t="s">
        <v>819</v>
      </c>
      <c r="C681" s="281"/>
    </row>
    <row r="682" spans="1:3" ht="18" hidden="1" customHeight="1">
      <c r="A682" s="270">
        <v>21002</v>
      </c>
      <c r="B682" s="276" t="s">
        <v>820</v>
      </c>
      <c r="C682" s="278">
        <f>SUM(C683:C695)</f>
        <v>0</v>
      </c>
    </row>
    <row r="683" spans="1:3" ht="18" hidden="1" customHeight="1">
      <c r="A683" s="270">
        <v>2100201</v>
      </c>
      <c r="B683" s="280" t="s">
        <v>821</v>
      </c>
      <c r="C683" s="281"/>
    </row>
    <row r="684" spans="1:3" ht="18" hidden="1" customHeight="1">
      <c r="A684" s="270">
        <v>2100202</v>
      </c>
      <c r="B684" s="280" t="s">
        <v>822</v>
      </c>
      <c r="C684" s="281"/>
    </row>
    <row r="685" spans="1:3" ht="18" hidden="1" customHeight="1">
      <c r="A685" s="270">
        <v>2100203</v>
      </c>
      <c r="B685" s="280" t="s">
        <v>823</v>
      </c>
      <c r="C685" s="281"/>
    </row>
    <row r="686" spans="1:3" ht="18" hidden="1" customHeight="1">
      <c r="A686" s="270">
        <v>2100204</v>
      </c>
      <c r="B686" s="280" t="s">
        <v>824</v>
      </c>
      <c r="C686" s="281"/>
    </row>
    <row r="687" spans="1:3" ht="18" hidden="1" customHeight="1">
      <c r="A687" s="270">
        <v>2100205</v>
      </c>
      <c r="B687" s="280" t="s">
        <v>825</v>
      </c>
      <c r="C687" s="281"/>
    </row>
    <row r="688" spans="1:3" ht="18" hidden="1" customHeight="1">
      <c r="A688" s="270">
        <v>2100206</v>
      </c>
      <c r="B688" s="280" t="s">
        <v>826</v>
      </c>
      <c r="C688" s="281"/>
    </row>
    <row r="689" spans="1:3" ht="18" hidden="1" customHeight="1">
      <c r="A689" s="270">
        <v>2100207</v>
      </c>
      <c r="B689" s="280" t="s">
        <v>827</v>
      </c>
      <c r="C689" s="281"/>
    </row>
    <row r="690" spans="1:3" ht="18" hidden="1" customHeight="1">
      <c r="A690" s="270">
        <v>2100208</v>
      </c>
      <c r="B690" s="280" t="s">
        <v>828</v>
      </c>
      <c r="C690" s="281"/>
    </row>
    <row r="691" spans="1:3" ht="18" hidden="1" customHeight="1">
      <c r="A691" s="270">
        <v>2100209</v>
      </c>
      <c r="B691" s="280" t="s">
        <v>829</v>
      </c>
      <c r="C691" s="281"/>
    </row>
    <row r="692" spans="1:3" ht="18" hidden="1" customHeight="1">
      <c r="A692" s="270">
        <v>2100210</v>
      </c>
      <c r="B692" s="280" t="s">
        <v>830</v>
      </c>
      <c r="C692" s="281"/>
    </row>
    <row r="693" spans="1:3" ht="18" hidden="1" customHeight="1">
      <c r="A693" s="270">
        <v>2100211</v>
      </c>
      <c r="B693" s="280" t="s">
        <v>831</v>
      </c>
      <c r="C693" s="281"/>
    </row>
    <row r="694" spans="1:3" ht="18" hidden="1" customHeight="1">
      <c r="A694" s="270">
        <v>2100212</v>
      </c>
      <c r="B694" s="280" t="s">
        <v>832</v>
      </c>
      <c r="C694" s="281"/>
    </row>
    <row r="695" spans="1:3" ht="18" hidden="1" customHeight="1">
      <c r="A695" s="270">
        <v>2100299</v>
      </c>
      <c r="B695" s="280" t="s">
        <v>833</v>
      </c>
      <c r="C695" s="281"/>
    </row>
    <row r="696" spans="1:3" ht="18" hidden="1" customHeight="1">
      <c r="A696" s="270">
        <v>21003</v>
      </c>
      <c r="B696" s="276" t="s">
        <v>834</v>
      </c>
      <c r="C696" s="278">
        <f>SUM(C697:C699)</f>
        <v>0</v>
      </c>
    </row>
    <row r="697" spans="1:3" ht="18" hidden="1" customHeight="1">
      <c r="A697" s="270">
        <v>2100301</v>
      </c>
      <c r="B697" s="280" t="s">
        <v>835</v>
      </c>
      <c r="C697" s="281"/>
    </row>
    <row r="698" spans="1:3" ht="18" hidden="1" customHeight="1">
      <c r="A698" s="270">
        <v>2100302</v>
      </c>
      <c r="B698" s="280" t="s">
        <v>836</v>
      </c>
      <c r="C698" s="281"/>
    </row>
    <row r="699" spans="1:3" ht="18" hidden="1" customHeight="1">
      <c r="A699" s="270">
        <v>2100399</v>
      </c>
      <c r="B699" s="280" t="s">
        <v>837</v>
      </c>
      <c r="C699" s="281"/>
    </row>
    <row r="700" spans="1:3" ht="18" hidden="1" customHeight="1">
      <c r="A700" s="270">
        <v>21004</v>
      </c>
      <c r="B700" s="276" t="s">
        <v>838</v>
      </c>
      <c r="C700" s="278">
        <f>SUM(C701:C711)</f>
        <v>0</v>
      </c>
    </row>
    <row r="701" spans="1:3" ht="18" hidden="1" customHeight="1">
      <c r="A701" s="270">
        <v>2100401</v>
      </c>
      <c r="B701" s="280" t="s">
        <v>839</v>
      </c>
      <c r="C701" s="281"/>
    </row>
    <row r="702" spans="1:3" ht="18" hidden="1" customHeight="1">
      <c r="A702" s="270">
        <v>2100402</v>
      </c>
      <c r="B702" s="280" t="s">
        <v>840</v>
      </c>
      <c r="C702" s="281"/>
    </row>
    <row r="703" spans="1:3" ht="18" hidden="1" customHeight="1">
      <c r="A703" s="270">
        <v>2100403</v>
      </c>
      <c r="B703" s="280" t="s">
        <v>841</v>
      </c>
      <c r="C703" s="281"/>
    </row>
    <row r="704" spans="1:3" ht="18" hidden="1" customHeight="1">
      <c r="A704" s="270">
        <v>2100404</v>
      </c>
      <c r="B704" s="280" t="s">
        <v>842</v>
      </c>
      <c r="C704" s="281"/>
    </row>
    <row r="705" spans="1:3" ht="18" hidden="1" customHeight="1">
      <c r="A705" s="270">
        <v>2100405</v>
      </c>
      <c r="B705" s="280" t="s">
        <v>843</v>
      </c>
      <c r="C705" s="281"/>
    </row>
    <row r="706" spans="1:3" ht="18" hidden="1" customHeight="1">
      <c r="A706" s="270">
        <v>2100406</v>
      </c>
      <c r="B706" s="280" t="s">
        <v>844</v>
      </c>
      <c r="C706" s="281"/>
    </row>
    <row r="707" spans="1:3" ht="18" hidden="1" customHeight="1">
      <c r="A707" s="270">
        <v>2100407</v>
      </c>
      <c r="B707" s="280" t="s">
        <v>845</v>
      </c>
      <c r="C707" s="281"/>
    </row>
    <row r="708" spans="1:3" ht="18" hidden="1" customHeight="1">
      <c r="A708" s="270">
        <v>2100408</v>
      </c>
      <c r="B708" s="280" t="s">
        <v>846</v>
      </c>
      <c r="C708" s="281"/>
    </row>
    <row r="709" spans="1:3" ht="18" hidden="1" customHeight="1">
      <c r="A709" s="270">
        <v>2100409</v>
      </c>
      <c r="B709" s="280" t="s">
        <v>847</v>
      </c>
      <c r="C709" s="281"/>
    </row>
    <row r="710" spans="1:3" ht="18" hidden="1" customHeight="1">
      <c r="A710" s="270">
        <v>2100410</v>
      </c>
      <c r="B710" s="280" t="s">
        <v>848</v>
      </c>
      <c r="C710" s="281"/>
    </row>
    <row r="711" spans="1:3" ht="18" hidden="1" customHeight="1">
      <c r="A711" s="270">
        <v>2100499</v>
      </c>
      <c r="B711" s="280" t="s">
        <v>849</v>
      </c>
      <c r="C711" s="281"/>
    </row>
    <row r="712" spans="1:3" ht="18" hidden="1" customHeight="1">
      <c r="A712" s="270">
        <v>21006</v>
      </c>
      <c r="B712" s="276" t="s">
        <v>850</v>
      </c>
      <c r="C712" s="278">
        <f>SUM(C713:C714)</f>
        <v>0</v>
      </c>
    </row>
    <row r="713" spans="1:3" ht="18" hidden="1" customHeight="1">
      <c r="A713" s="270">
        <v>2100601</v>
      </c>
      <c r="B713" s="280" t="s">
        <v>851</v>
      </c>
      <c r="C713" s="281"/>
    </row>
    <row r="714" spans="1:3" ht="18" hidden="1" customHeight="1">
      <c r="A714" s="270">
        <v>2100699</v>
      </c>
      <c r="B714" s="280" t="s">
        <v>852</v>
      </c>
      <c r="C714" s="281"/>
    </row>
    <row r="715" spans="1:3" ht="18" hidden="1" customHeight="1">
      <c r="A715" s="270">
        <v>21007</v>
      </c>
      <c r="B715" s="276" t="s">
        <v>853</v>
      </c>
      <c r="C715" s="278">
        <f>SUM(C716:C718)</f>
        <v>0</v>
      </c>
    </row>
    <row r="716" spans="1:3" ht="18" hidden="1" customHeight="1">
      <c r="A716" s="270">
        <v>2100716</v>
      </c>
      <c r="B716" s="280" t="s">
        <v>854</v>
      </c>
      <c r="C716" s="281"/>
    </row>
    <row r="717" spans="1:3" ht="18" hidden="1" customHeight="1">
      <c r="A717" s="270">
        <v>2100717</v>
      </c>
      <c r="B717" s="280" t="s">
        <v>855</v>
      </c>
      <c r="C717" s="281"/>
    </row>
    <row r="718" spans="1:3" ht="18" hidden="1" customHeight="1">
      <c r="A718" s="270">
        <v>2100799</v>
      </c>
      <c r="B718" s="280" t="s">
        <v>856</v>
      </c>
      <c r="C718" s="281"/>
    </row>
    <row r="719" spans="1:3" ht="18" customHeight="1">
      <c r="A719" s="270">
        <v>21011</v>
      </c>
      <c r="B719" s="276" t="s">
        <v>857</v>
      </c>
      <c r="C719" s="278">
        <f>SUM(C720:C723)</f>
        <v>86</v>
      </c>
    </row>
    <row r="720" spans="1:3" ht="18" customHeight="1">
      <c r="A720" s="270">
        <v>2101101</v>
      </c>
      <c r="B720" s="280" t="s">
        <v>858</v>
      </c>
      <c r="C720" s="281">
        <v>65</v>
      </c>
    </row>
    <row r="721" spans="1:3" ht="18" customHeight="1">
      <c r="A721" s="270">
        <v>2101102</v>
      </c>
      <c r="B721" s="280" t="s">
        <v>859</v>
      </c>
      <c r="C721" s="281">
        <v>21</v>
      </c>
    </row>
    <row r="722" spans="1:3" ht="18" hidden="1" customHeight="1">
      <c r="A722" s="270">
        <v>2101103</v>
      </c>
      <c r="B722" s="280" t="s">
        <v>860</v>
      </c>
      <c r="C722" s="281"/>
    </row>
    <row r="723" spans="1:3" ht="18" hidden="1" customHeight="1">
      <c r="A723" s="270">
        <v>2101199</v>
      </c>
      <c r="B723" s="280" t="s">
        <v>861</v>
      </c>
      <c r="C723" s="281"/>
    </row>
    <row r="724" spans="1:3" ht="18" hidden="1" customHeight="1">
      <c r="A724" s="270">
        <v>21012</v>
      </c>
      <c r="B724" s="276" t="s">
        <v>862</v>
      </c>
      <c r="C724" s="278">
        <f>SUM(C725:C727)</f>
        <v>0</v>
      </c>
    </row>
    <row r="725" spans="1:3" ht="18" hidden="1" customHeight="1">
      <c r="A725" s="270">
        <v>2101201</v>
      </c>
      <c r="B725" s="280" t="s">
        <v>863</v>
      </c>
      <c r="C725" s="281"/>
    </row>
    <row r="726" spans="1:3" ht="18" hidden="1" customHeight="1">
      <c r="A726" s="270">
        <v>2101202</v>
      </c>
      <c r="B726" s="280" t="s">
        <v>864</v>
      </c>
      <c r="C726" s="281"/>
    </row>
    <row r="727" spans="1:3" ht="18" hidden="1" customHeight="1">
      <c r="A727" s="270">
        <v>2101299</v>
      </c>
      <c r="B727" s="280" t="s">
        <v>865</v>
      </c>
      <c r="C727" s="281"/>
    </row>
    <row r="728" spans="1:3" ht="18" hidden="1" customHeight="1">
      <c r="A728" s="270">
        <v>21013</v>
      </c>
      <c r="B728" s="276" t="s">
        <v>866</v>
      </c>
      <c r="C728" s="278">
        <f>SUM(C729:C731)</f>
        <v>0</v>
      </c>
    </row>
    <row r="729" spans="1:3" ht="18" hidden="1" customHeight="1">
      <c r="A729" s="270">
        <v>2101301</v>
      </c>
      <c r="B729" s="280" t="s">
        <v>867</v>
      </c>
      <c r="C729" s="281"/>
    </row>
    <row r="730" spans="1:3" ht="18" hidden="1" customHeight="1">
      <c r="A730" s="270">
        <v>2101302</v>
      </c>
      <c r="B730" s="280" t="s">
        <v>868</v>
      </c>
      <c r="C730" s="281"/>
    </row>
    <row r="731" spans="1:3" ht="18" hidden="1" customHeight="1">
      <c r="A731" s="270">
        <v>2101399</v>
      </c>
      <c r="B731" s="280" t="s">
        <v>869</v>
      </c>
      <c r="C731" s="281"/>
    </row>
    <row r="732" spans="1:3" ht="18" hidden="1" customHeight="1">
      <c r="A732" s="270">
        <v>21014</v>
      </c>
      <c r="B732" s="276" t="s">
        <v>870</v>
      </c>
      <c r="C732" s="278">
        <f>SUM(C733:C734)</f>
        <v>0</v>
      </c>
    </row>
    <row r="733" spans="1:3" ht="18" hidden="1" customHeight="1">
      <c r="A733" s="270">
        <v>2101401</v>
      </c>
      <c r="B733" s="280" t="s">
        <v>871</v>
      </c>
      <c r="C733" s="281"/>
    </row>
    <row r="734" spans="1:3" ht="18" hidden="1" customHeight="1">
      <c r="A734" s="270">
        <v>2101499</v>
      </c>
      <c r="B734" s="280" t="s">
        <v>872</v>
      </c>
      <c r="C734" s="281"/>
    </row>
    <row r="735" spans="1:3" ht="18" hidden="1" customHeight="1">
      <c r="A735" s="270">
        <v>21015</v>
      </c>
      <c r="B735" s="276" t="s">
        <v>873</v>
      </c>
      <c r="C735" s="278">
        <f>SUM(C736:C743)</f>
        <v>0</v>
      </c>
    </row>
    <row r="736" spans="1:3" ht="18" hidden="1" customHeight="1">
      <c r="A736" s="270">
        <v>2101501</v>
      </c>
      <c r="B736" s="280" t="s">
        <v>268</v>
      </c>
      <c r="C736" s="281"/>
    </row>
    <row r="737" spans="1:3" ht="18" hidden="1" customHeight="1">
      <c r="A737" s="270">
        <v>2101502</v>
      </c>
      <c r="B737" s="280" t="s">
        <v>269</v>
      </c>
      <c r="C737" s="281"/>
    </row>
    <row r="738" spans="1:3" ht="18" hidden="1" customHeight="1">
      <c r="A738" s="270">
        <v>2101503</v>
      </c>
      <c r="B738" s="280" t="s">
        <v>346</v>
      </c>
      <c r="C738" s="281"/>
    </row>
    <row r="739" spans="1:3" ht="18" hidden="1" customHeight="1">
      <c r="A739" s="270">
        <v>2101504</v>
      </c>
      <c r="B739" s="280" t="s">
        <v>383</v>
      </c>
      <c r="C739" s="281"/>
    </row>
    <row r="740" spans="1:3" ht="18" hidden="1" customHeight="1">
      <c r="A740" s="270">
        <v>2101505</v>
      </c>
      <c r="B740" s="280" t="s">
        <v>874</v>
      </c>
      <c r="C740" s="281"/>
    </row>
    <row r="741" spans="1:3" ht="18" hidden="1" customHeight="1">
      <c r="A741" s="270">
        <v>2101506</v>
      </c>
      <c r="B741" s="280" t="s">
        <v>875</v>
      </c>
      <c r="C741" s="281"/>
    </row>
    <row r="742" spans="1:3" ht="18" hidden="1" customHeight="1">
      <c r="A742" s="270">
        <v>2101550</v>
      </c>
      <c r="B742" s="280" t="s">
        <v>351</v>
      </c>
      <c r="C742" s="281"/>
    </row>
    <row r="743" spans="1:3" ht="18" hidden="1" customHeight="1">
      <c r="A743" s="270">
        <v>2101599</v>
      </c>
      <c r="B743" s="280" t="s">
        <v>876</v>
      </c>
      <c r="C743" s="281"/>
    </row>
    <row r="744" spans="1:3" ht="18" hidden="1" customHeight="1">
      <c r="A744" s="270">
        <v>21016</v>
      </c>
      <c r="B744" s="276" t="s">
        <v>877</v>
      </c>
      <c r="C744" s="278">
        <f>C745</f>
        <v>0</v>
      </c>
    </row>
    <row r="745" spans="1:3" ht="18" hidden="1" customHeight="1">
      <c r="A745" s="270">
        <v>2101601</v>
      </c>
      <c r="B745" s="280" t="s">
        <v>878</v>
      </c>
      <c r="C745" s="281"/>
    </row>
    <row r="746" spans="1:3" ht="18" hidden="1" customHeight="1">
      <c r="A746" s="270">
        <v>21099</v>
      </c>
      <c r="B746" s="276" t="s">
        <v>879</v>
      </c>
      <c r="C746" s="278">
        <f>C747</f>
        <v>0</v>
      </c>
    </row>
    <row r="747" spans="1:3" ht="18" hidden="1" customHeight="1">
      <c r="A747" s="270">
        <v>2109999</v>
      </c>
      <c r="B747" s="280" t="s">
        <v>880</v>
      </c>
      <c r="C747" s="281"/>
    </row>
    <row r="748" spans="1:3" ht="18" customHeight="1">
      <c r="A748" s="270">
        <v>211</v>
      </c>
      <c r="B748" s="276" t="s">
        <v>881</v>
      </c>
      <c r="C748" s="278">
        <f>C749+C759+C763+C772+C777+C784+C790+C793+C796+C798+C800+C806+C808+C810+C825</f>
        <v>95</v>
      </c>
    </row>
    <row r="749" spans="1:3" ht="18" customHeight="1">
      <c r="A749" s="270">
        <v>21101</v>
      </c>
      <c r="B749" s="276" t="s">
        <v>882</v>
      </c>
      <c r="C749" s="278">
        <f>SUM(C750:C758)</f>
        <v>95</v>
      </c>
    </row>
    <row r="750" spans="1:3" ht="18" hidden="1" customHeight="1">
      <c r="A750" s="270">
        <v>2110101</v>
      </c>
      <c r="B750" s="280" t="s">
        <v>268</v>
      </c>
      <c r="C750" s="281"/>
    </row>
    <row r="751" spans="1:3" ht="18" hidden="1" customHeight="1">
      <c r="A751" s="270">
        <v>2110102</v>
      </c>
      <c r="B751" s="280" t="s">
        <v>269</v>
      </c>
      <c r="C751" s="281"/>
    </row>
    <row r="752" spans="1:3" ht="18" hidden="1" customHeight="1">
      <c r="A752" s="270">
        <v>2110103</v>
      </c>
      <c r="B752" s="280" t="s">
        <v>346</v>
      </c>
      <c r="C752" s="281"/>
    </row>
    <row r="753" spans="1:3" ht="18" hidden="1" customHeight="1">
      <c r="A753" s="270">
        <v>2110104</v>
      </c>
      <c r="B753" s="280" t="s">
        <v>883</v>
      </c>
      <c r="C753" s="281"/>
    </row>
    <row r="754" spans="1:3" ht="18" hidden="1" customHeight="1">
      <c r="A754" s="270">
        <v>2110105</v>
      </c>
      <c r="B754" s="280" t="s">
        <v>884</v>
      </c>
      <c r="C754" s="281"/>
    </row>
    <row r="755" spans="1:3" ht="18" hidden="1" customHeight="1">
      <c r="A755" s="270">
        <v>2110106</v>
      </c>
      <c r="B755" s="280" t="s">
        <v>885</v>
      </c>
      <c r="C755" s="281"/>
    </row>
    <row r="756" spans="1:3" ht="18" hidden="1" customHeight="1">
      <c r="A756" s="270">
        <v>2110107</v>
      </c>
      <c r="B756" s="280" t="s">
        <v>886</v>
      </c>
      <c r="C756" s="281"/>
    </row>
    <row r="757" spans="1:3" ht="18" hidden="1" customHeight="1">
      <c r="A757" s="270">
        <v>2110108</v>
      </c>
      <c r="B757" s="280" t="s">
        <v>887</v>
      </c>
      <c r="C757" s="281"/>
    </row>
    <row r="758" spans="1:3" ht="18" customHeight="1">
      <c r="A758" s="270">
        <v>2110199</v>
      </c>
      <c r="B758" s="280" t="s">
        <v>888</v>
      </c>
      <c r="C758" s="281">
        <v>95</v>
      </c>
    </row>
    <row r="759" spans="1:3" ht="18" hidden="1" customHeight="1">
      <c r="A759" s="270">
        <v>21102</v>
      </c>
      <c r="B759" s="276" t="s">
        <v>889</v>
      </c>
      <c r="C759" s="278">
        <f>SUM(C760:C762)</f>
        <v>0</v>
      </c>
    </row>
    <row r="760" spans="1:3" ht="18" hidden="1" customHeight="1">
      <c r="A760" s="270">
        <v>2110203</v>
      </c>
      <c r="B760" s="280" t="s">
        <v>890</v>
      </c>
      <c r="C760" s="281"/>
    </row>
    <row r="761" spans="1:3" ht="18" hidden="1" customHeight="1">
      <c r="A761" s="270">
        <v>2110204</v>
      </c>
      <c r="B761" s="280" t="s">
        <v>891</v>
      </c>
      <c r="C761" s="281"/>
    </row>
    <row r="762" spans="1:3" ht="18" hidden="1" customHeight="1">
      <c r="A762" s="270">
        <v>2110299</v>
      </c>
      <c r="B762" s="280" t="s">
        <v>892</v>
      </c>
      <c r="C762" s="281"/>
    </row>
    <row r="763" spans="1:3" ht="18" hidden="1" customHeight="1">
      <c r="A763" s="270">
        <v>21103</v>
      </c>
      <c r="B763" s="276" t="s">
        <v>893</v>
      </c>
      <c r="C763" s="278">
        <f>SUM(C764:C771)</f>
        <v>0</v>
      </c>
    </row>
    <row r="764" spans="1:3" ht="18" hidden="1" customHeight="1">
      <c r="A764" s="270">
        <v>2110301</v>
      </c>
      <c r="B764" s="280" t="s">
        <v>894</v>
      </c>
      <c r="C764" s="281"/>
    </row>
    <row r="765" spans="1:3" ht="18" hidden="1" customHeight="1">
      <c r="A765" s="270">
        <v>2110302</v>
      </c>
      <c r="B765" s="280" t="s">
        <v>895</v>
      </c>
      <c r="C765" s="281"/>
    </row>
    <row r="766" spans="1:3" ht="18" hidden="1" customHeight="1">
      <c r="A766" s="270">
        <v>2110303</v>
      </c>
      <c r="B766" s="280" t="s">
        <v>896</v>
      </c>
      <c r="C766" s="281"/>
    </row>
    <row r="767" spans="1:3" ht="18" hidden="1" customHeight="1">
      <c r="A767" s="270">
        <v>2110304</v>
      </c>
      <c r="B767" s="280" t="s">
        <v>897</v>
      </c>
      <c r="C767" s="281"/>
    </row>
    <row r="768" spans="1:3" ht="18" hidden="1" customHeight="1">
      <c r="A768" s="270">
        <v>2110305</v>
      </c>
      <c r="B768" s="280" t="s">
        <v>898</v>
      </c>
      <c r="C768" s="281"/>
    </row>
    <row r="769" spans="1:3" ht="18" hidden="1" customHeight="1">
      <c r="A769" s="270">
        <v>2110306</v>
      </c>
      <c r="B769" s="280" t="s">
        <v>899</v>
      </c>
      <c r="C769" s="281"/>
    </row>
    <row r="770" spans="1:3" ht="18" hidden="1" customHeight="1">
      <c r="A770" s="270">
        <v>2110307</v>
      </c>
      <c r="B770" s="280" t="s">
        <v>900</v>
      </c>
      <c r="C770" s="281"/>
    </row>
    <row r="771" spans="1:3" ht="18" hidden="1" customHeight="1">
      <c r="A771" s="270">
        <v>2110399</v>
      </c>
      <c r="B771" s="280" t="s">
        <v>901</v>
      </c>
      <c r="C771" s="281"/>
    </row>
    <row r="772" spans="1:3" ht="18" hidden="1" customHeight="1">
      <c r="A772" s="270">
        <v>21104</v>
      </c>
      <c r="B772" s="276" t="s">
        <v>902</v>
      </c>
      <c r="C772" s="278">
        <f>SUM(C773:C776)</f>
        <v>0</v>
      </c>
    </row>
    <row r="773" spans="1:3" ht="18" hidden="1" customHeight="1">
      <c r="A773" s="270">
        <v>2110401</v>
      </c>
      <c r="B773" s="280" t="s">
        <v>903</v>
      </c>
      <c r="C773" s="281"/>
    </row>
    <row r="774" spans="1:3" ht="18" hidden="1" customHeight="1">
      <c r="A774" s="270">
        <v>2110402</v>
      </c>
      <c r="B774" s="280" t="s">
        <v>904</v>
      </c>
      <c r="C774" s="281"/>
    </row>
    <row r="775" spans="1:3" ht="18" hidden="1" customHeight="1">
      <c r="A775" s="270">
        <v>2110404</v>
      </c>
      <c r="B775" s="280" t="s">
        <v>905</v>
      </c>
      <c r="C775" s="281"/>
    </row>
    <row r="776" spans="1:3" ht="18" hidden="1" customHeight="1">
      <c r="A776" s="270">
        <v>2110499</v>
      </c>
      <c r="B776" s="280" t="s">
        <v>906</v>
      </c>
      <c r="C776" s="281"/>
    </row>
    <row r="777" spans="1:3" ht="18" hidden="1" customHeight="1">
      <c r="A777" s="270">
        <v>21105</v>
      </c>
      <c r="B777" s="276" t="s">
        <v>907</v>
      </c>
      <c r="C777" s="278">
        <f>SUM(C778:C783)</f>
        <v>0</v>
      </c>
    </row>
    <row r="778" spans="1:3" ht="18" hidden="1" customHeight="1">
      <c r="A778" s="270">
        <v>2110501</v>
      </c>
      <c r="B778" s="280" t="s">
        <v>908</v>
      </c>
      <c r="C778" s="281"/>
    </row>
    <row r="779" spans="1:3" ht="18" hidden="1" customHeight="1">
      <c r="A779" s="270">
        <v>2110502</v>
      </c>
      <c r="B779" s="280" t="s">
        <v>909</v>
      </c>
      <c r="C779" s="281"/>
    </row>
    <row r="780" spans="1:3" ht="18" hidden="1" customHeight="1">
      <c r="A780" s="270">
        <v>2110503</v>
      </c>
      <c r="B780" s="280" t="s">
        <v>910</v>
      </c>
      <c r="C780" s="281"/>
    </row>
    <row r="781" spans="1:3" ht="18" hidden="1" customHeight="1">
      <c r="A781" s="270">
        <v>2110506</v>
      </c>
      <c r="B781" s="280" t="s">
        <v>911</v>
      </c>
      <c r="C781" s="281"/>
    </row>
    <row r="782" spans="1:3" ht="18" hidden="1" customHeight="1">
      <c r="A782" s="270">
        <v>2110507</v>
      </c>
      <c r="B782" s="280" t="s">
        <v>912</v>
      </c>
      <c r="C782" s="281"/>
    </row>
    <row r="783" spans="1:3" ht="18" hidden="1" customHeight="1">
      <c r="A783" s="270">
        <v>2110599</v>
      </c>
      <c r="B783" s="280" t="s">
        <v>913</v>
      </c>
      <c r="C783" s="281"/>
    </row>
    <row r="784" spans="1:3" ht="18" hidden="1" customHeight="1">
      <c r="A784" s="270">
        <v>21106</v>
      </c>
      <c r="B784" s="276" t="s">
        <v>914</v>
      </c>
      <c r="C784" s="278">
        <f>SUM(C785:C789)</f>
        <v>0</v>
      </c>
    </row>
    <row r="785" spans="1:3" ht="18" hidden="1" customHeight="1">
      <c r="A785" s="270">
        <v>2110602</v>
      </c>
      <c r="B785" s="280" t="s">
        <v>915</v>
      </c>
      <c r="C785" s="281"/>
    </row>
    <row r="786" spans="1:3" ht="18" hidden="1" customHeight="1">
      <c r="A786" s="270">
        <v>2110603</v>
      </c>
      <c r="B786" s="280" t="s">
        <v>916</v>
      </c>
      <c r="C786" s="281"/>
    </row>
    <row r="787" spans="1:3" ht="18" hidden="1" customHeight="1">
      <c r="A787" s="270">
        <v>2110604</v>
      </c>
      <c r="B787" s="280" t="s">
        <v>917</v>
      </c>
      <c r="C787" s="281"/>
    </row>
    <row r="788" spans="1:3" ht="18" hidden="1" customHeight="1">
      <c r="A788" s="270">
        <v>2110605</v>
      </c>
      <c r="B788" s="280" t="s">
        <v>918</v>
      </c>
      <c r="C788" s="281"/>
    </row>
    <row r="789" spans="1:3" ht="18" hidden="1" customHeight="1">
      <c r="A789" s="270">
        <v>2110699</v>
      </c>
      <c r="B789" s="280" t="s">
        <v>919</v>
      </c>
      <c r="C789" s="281"/>
    </row>
    <row r="790" spans="1:3" ht="18" hidden="1" customHeight="1">
      <c r="A790" s="270">
        <v>21107</v>
      </c>
      <c r="B790" s="276" t="s">
        <v>920</v>
      </c>
      <c r="C790" s="278">
        <f>SUM(C791:C792)</f>
        <v>0</v>
      </c>
    </row>
    <row r="791" spans="1:3" ht="18" hidden="1" customHeight="1">
      <c r="A791" s="270">
        <v>2110704</v>
      </c>
      <c r="B791" s="280" t="s">
        <v>921</v>
      </c>
      <c r="C791" s="281"/>
    </row>
    <row r="792" spans="1:3" ht="18" hidden="1" customHeight="1">
      <c r="A792" s="270">
        <v>2110799</v>
      </c>
      <c r="B792" s="280" t="s">
        <v>922</v>
      </c>
      <c r="C792" s="281"/>
    </row>
    <row r="793" spans="1:3" ht="18" hidden="1" customHeight="1">
      <c r="A793" s="270">
        <v>21108</v>
      </c>
      <c r="B793" s="276" t="s">
        <v>923</v>
      </c>
      <c r="C793" s="278">
        <f>SUM(C794:C795)</f>
        <v>0</v>
      </c>
    </row>
    <row r="794" spans="1:3" ht="18" hidden="1" customHeight="1">
      <c r="A794" s="270">
        <v>2110804</v>
      </c>
      <c r="B794" s="280" t="s">
        <v>924</v>
      </c>
      <c r="C794" s="281"/>
    </row>
    <row r="795" spans="1:3" ht="18" hidden="1" customHeight="1">
      <c r="A795" s="270">
        <v>2110899</v>
      </c>
      <c r="B795" s="280" t="s">
        <v>925</v>
      </c>
      <c r="C795" s="281"/>
    </row>
    <row r="796" spans="1:3" ht="18" hidden="1" customHeight="1">
      <c r="A796" s="270">
        <v>21109</v>
      </c>
      <c r="B796" s="276" t="s">
        <v>926</v>
      </c>
      <c r="C796" s="278">
        <f>C797</f>
        <v>0</v>
      </c>
    </row>
    <row r="797" spans="1:3" ht="18" hidden="1" customHeight="1">
      <c r="A797" s="270">
        <v>2110901</v>
      </c>
      <c r="B797" s="280" t="s">
        <v>927</v>
      </c>
      <c r="C797" s="281"/>
    </row>
    <row r="798" spans="1:3" ht="18" hidden="1" customHeight="1">
      <c r="A798" s="270">
        <v>21110</v>
      </c>
      <c r="B798" s="276" t="s">
        <v>928</v>
      </c>
      <c r="C798" s="278">
        <f>C799</f>
        <v>0</v>
      </c>
    </row>
    <row r="799" spans="1:3" ht="18" hidden="1" customHeight="1">
      <c r="A799" s="270">
        <v>2111001</v>
      </c>
      <c r="B799" s="280" t="s">
        <v>929</v>
      </c>
      <c r="C799" s="281"/>
    </row>
    <row r="800" spans="1:3" ht="18" hidden="1" customHeight="1">
      <c r="A800" s="270">
        <v>21111</v>
      </c>
      <c r="B800" s="276" t="s">
        <v>930</v>
      </c>
      <c r="C800" s="278">
        <f>SUM(C801:C805)</f>
        <v>0</v>
      </c>
    </row>
    <row r="801" spans="1:3" ht="18" hidden="1" customHeight="1">
      <c r="A801" s="270">
        <v>2111101</v>
      </c>
      <c r="B801" s="280" t="s">
        <v>931</v>
      </c>
      <c r="C801" s="281"/>
    </row>
    <row r="802" spans="1:3" ht="18" hidden="1" customHeight="1">
      <c r="A802" s="270">
        <v>2111102</v>
      </c>
      <c r="B802" s="280" t="s">
        <v>932</v>
      </c>
      <c r="C802" s="281"/>
    </row>
    <row r="803" spans="1:3" ht="18" hidden="1" customHeight="1">
      <c r="A803" s="270">
        <v>2111103</v>
      </c>
      <c r="B803" s="280" t="s">
        <v>933</v>
      </c>
      <c r="C803" s="281"/>
    </row>
    <row r="804" spans="1:3" ht="18" hidden="1" customHeight="1">
      <c r="A804" s="270">
        <v>2111104</v>
      </c>
      <c r="B804" s="280" t="s">
        <v>934</v>
      </c>
      <c r="C804" s="281"/>
    </row>
    <row r="805" spans="1:3" ht="18" hidden="1" customHeight="1">
      <c r="A805" s="270">
        <v>2111199</v>
      </c>
      <c r="B805" s="280" t="s">
        <v>935</v>
      </c>
      <c r="C805" s="281"/>
    </row>
    <row r="806" spans="1:3" ht="18" hidden="1" customHeight="1">
      <c r="A806" s="270">
        <v>21112</v>
      </c>
      <c r="B806" s="276" t="s">
        <v>936</v>
      </c>
      <c r="C806" s="278">
        <f>C807</f>
        <v>0</v>
      </c>
    </row>
    <row r="807" spans="1:3" ht="18" hidden="1" customHeight="1">
      <c r="A807" s="270">
        <v>2111201</v>
      </c>
      <c r="B807" s="280" t="s">
        <v>937</v>
      </c>
      <c r="C807" s="281"/>
    </row>
    <row r="808" spans="1:3" ht="18" hidden="1" customHeight="1">
      <c r="A808" s="270">
        <v>21113</v>
      </c>
      <c r="B808" s="276" t="s">
        <v>938</v>
      </c>
      <c r="C808" s="278">
        <f>C809</f>
        <v>0</v>
      </c>
    </row>
    <row r="809" spans="1:3" ht="18" hidden="1" customHeight="1">
      <c r="A809" s="270">
        <v>2111301</v>
      </c>
      <c r="B809" s="280" t="s">
        <v>939</v>
      </c>
      <c r="C809" s="281"/>
    </row>
    <row r="810" spans="1:3" ht="18" hidden="1" customHeight="1">
      <c r="A810" s="270">
        <v>21114</v>
      </c>
      <c r="B810" s="276" t="s">
        <v>940</v>
      </c>
      <c r="C810" s="278">
        <f>SUM(C811:C824)</f>
        <v>0</v>
      </c>
    </row>
    <row r="811" spans="1:3" ht="18" hidden="1" customHeight="1">
      <c r="A811" s="270">
        <v>2111401</v>
      </c>
      <c r="B811" s="280" t="s">
        <v>268</v>
      </c>
      <c r="C811" s="281"/>
    </row>
    <row r="812" spans="1:3" ht="18" hidden="1" customHeight="1">
      <c r="A812" s="270">
        <v>2111402</v>
      </c>
      <c r="B812" s="280" t="s">
        <v>269</v>
      </c>
      <c r="C812" s="281"/>
    </row>
    <row r="813" spans="1:3" ht="18" hidden="1" customHeight="1">
      <c r="A813" s="270">
        <v>2111403</v>
      </c>
      <c r="B813" s="280" t="s">
        <v>346</v>
      </c>
      <c r="C813" s="281"/>
    </row>
    <row r="814" spans="1:3" ht="18" hidden="1" customHeight="1">
      <c r="A814" s="270">
        <v>2111404</v>
      </c>
      <c r="B814" s="280" t="s">
        <v>941</v>
      </c>
      <c r="C814" s="281"/>
    </row>
    <row r="815" spans="1:3" ht="18" hidden="1" customHeight="1">
      <c r="A815" s="270">
        <v>2111405</v>
      </c>
      <c r="B815" s="280" t="s">
        <v>942</v>
      </c>
      <c r="C815" s="281"/>
    </row>
    <row r="816" spans="1:3" ht="18" hidden="1" customHeight="1">
      <c r="A816" s="270">
        <v>2111406</v>
      </c>
      <c r="B816" s="280" t="s">
        <v>943</v>
      </c>
      <c r="C816" s="281"/>
    </row>
    <row r="817" spans="1:3" ht="18" hidden="1" customHeight="1">
      <c r="A817" s="270">
        <v>2111407</v>
      </c>
      <c r="B817" s="280" t="s">
        <v>944</v>
      </c>
      <c r="C817" s="281"/>
    </row>
    <row r="818" spans="1:3" ht="18" hidden="1" customHeight="1">
      <c r="A818" s="270">
        <v>2111408</v>
      </c>
      <c r="B818" s="280" t="s">
        <v>945</v>
      </c>
      <c r="C818" s="281"/>
    </row>
    <row r="819" spans="1:3" ht="18" hidden="1" customHeight="1">
      <c r="A819" s="270">
        <v>2111409</v>
      </c>
      <c r="B819" s="280" t="s">
        <v>946</v>
      </c>
      <c r="C819" s="281"/>
    </row>
    <row r="820" spans="1:3" ht="18" hidden="1" customHeight="1">
      <c r="A820" s="270">
        <v>2111410</v>
      </c>
      <c r="B820" s="280" t="s">
        <v>947</v>
      </c>
      <c r="C820" s="281"/>
    </row>
    <row r="821" spans="1:3" ht="18" hidden="1" customHeight="1">
      <c r="A821" s="270">
        <v>2111411</v>
      </c>
      <c r="B821" s="280" t="s">
        <v>383</v>
      </c>
      <c r="C821" s="281"/>
    </row>
    <row r="822" spans="1:3" ht="18" hidden="1" customHeight="1">
      <c r="A822" s="270">
        <v>2111413</v>
      </c>
      <c r="B822" s="280" t="s">
        <v>948</v>
      </c>
      <c r="C822" s="281"/>
    </row>
    <row r="823" spans="1:3" ht="18" hidden="1" customHeight="1">
      <c r="A823" s="270">
        <v>2111450</v>
      </c>
      <c r="B823" s="280" t="s">
        <v>351</v>
      </c>
      <c r="C823" s="281"/>
    </row>
    <row r="824" spans="1:3" ht="18" hidden="1" customHeight="1">
      <c r="A824" s="270">
        <v>2111499</v>
      </c>
      <c r="B824" s="280" t="s">
        <v>949</v>
      </c>
      <c r="C824" s="281"/>
    </row>
    <row r="825" spans="1:3" ht="18" hidden="1" customHeight="1">
      <c r="A825" s="270">
        <v>21199</v>
      </c>
      <c r="B825" s="276" t="s">
        <v>950</v>
      </c>
      <c r="C825" s="278">
        <f>C826</f>
        <v>0</v>
      </c>
    </row>
    <row r="826" spans="1:3" ht="18" hidden="1" customHeight="1">
      <c r="A826" s="270">
        <v>2119999</v>
      </c>
      <c r="B826" s="280" t="s">
        <v>951</v>
      </c>
      <c r="C826" s="281"/>
    </row>
    <row r="827" spans="1:3" ht="18" customHeight="1">
      <c r="A827" s="270">
        <v>212</v>
      </c>
      <c r="B827" s="276" t="s">
        <v>952</v>
      </c>
      <c r="C827" s="278">
        <f>C828+C839+C841+C844+C846+C848</f>
        <v>173</v>
      </c>
    </row>
    <row r="828" spans="1:3" ht="18" customHeight="1">
      <c r="A828" s="270">
        <v>21201</v>
      </c>
      <c r="B828" s="276" t="s">
        <v>953</v>
      </c>
      <c r="C828" s="278">
        <f>SUM(C829:C838)</f>
        <v>173</v>
      </c>
    </row>
    <row r="829" spans="1:3" ht="18" hidden="1" customHeight="1">
      <c r="A829" s="270">
        <v>2120101</v>
      </c>
      <c r="B829" s="280" t="s">
        <v>268</v>
      </c>
      <c r="C829" s="281"/>
    </row>
    <row r="830" spans="1:3" ht="18" hidden="1" customHeight="1">
      <c r="A830" s="270">
        <v>2120102</v>
      </c>
      <c r="B830" s="280" t="s">
        <v>269</v>
      </c>
      <c r="C830" s="281"/>
    </row>
    <row r="831" spans="1:3" ht="18" hidden="1" customHeight="1">
      <c r="A831" s="270">
        <v>2120103</v>
      </c>
      <c r="B831" s="280" t="s">
        <v>346</v>
      </c>
      <c r="C831" s="281"/>
    </row>
    <row r="832" spans="1:3" ht="18" hidden="1" customHeight="1">
      <c r="A832" s="270">
        <v>2120104</v>
      </c>
      <c r="B832" s="280" t="s">
        <v>954</v>
      </c>
      <c r="C832" s="281"/>
    </row>
    <row r="833" spans="1:3" ht="18" hidden="1" customHeight="1">
      <c r="A833" s="270">
        <v>2120105</v>
      </c>
      <c r="B833" s="280" t="s">
        <v>955</v>
      </c>
      <c r="C833" s="281"/>
    </row>
    <row r="834" spans="1:3" ht="18" hidden="1" customHeight="1">
      <c r="A834" s="270">
        <v>2120106</v>
      </c>
      <c r="B834" s="280" t="s">
        <v>956</v>
      </c>
      <c r="C834" s="281"/>
    </row>
    <row r="835" spans="1:3" ht="18" hidden="1" customHeight="1">
      <c r="A835" s="270">
        <v>2120107</v>
      </c>
      <c r="B835" s="280" t="s">
        <v>957</v>
      </c>
      <c r="C835" s="281"/>
    </row>
    <row r="836" spans="1:3" ht="18" hidden="1" customHeight="1">
      <c r="A836" s="270">
        <v>2120109</v>
      </c>
      <c r="B836" s="280" t="s">
        <v>958</v>
      </c>
      <c r="C836" s="281"/>
    </row>
    <row r="837" spans="1:3" ht="18" hidden="1" customHeight="1">
      <c r="A837" s="270">
        <v>2120110</v>
      </c>
      <c r="B837" s="280" t="s">
        <v>959</v>
      </c>
      <c r="C837" s="281"/>
    </row>
    <row r="838" spans="1:3" ht="18" customHeight="1">
      <c r="A838" s="270">
        <v>2120199</v>
      </c>
      <c r="B838" s="280" t="s">
        <v>960</v>
      </c>
      <c r="C838" s="281">
        <v>173</v>
      </c>
    </row>
    <row r="839" spans="1:3" ht="18" hidden="1" customHeight="1">
      <c r="A839" s="270">
        <v>21202</v>
      </c>
      <c r="B839" s="276" t="s">
        <v>961</v>
      </c>
      <c r="C839" s="278">
        <f>C840</f>
        <v>0</v>
      </c>
    </row>
    <row r="840" spans="1:3" ht="18" hidden="1" customHeight="1">
      <c r="A840" s="270">
        <v>2120201</v>
      </c>
      <c r="B840" s="280" t="s">
        <v>962</v>
      </c>
      <c r="C840" s="281"/>
    </row>
    <row r="841" spans="1:3" ht="18" hidden="1" customHeight="1">
      <c r="A841" s="270">
        <v>21203</v>
      </c>
      <c r="B841" s="276" t="s">
        <v>963</v>
      </c>
      <c r="C841" s="278">
        <f>SUM(C842:C843)</f>
        <v>0</v>
      </c>
    </row>
    <row r="842" spans="1:3" ht="18" hidden="1" customHeight="1">
      <c r="A842" s="270">
        <v>2120303</v>
      </c>
      <c r="B842" s="280" t="s">
        <v>964</v>
      </c>
      <c r="C842" s="281"/>
    </row>
    <row r="843" spans="1:3" ht="18" hidden="1" customHeight="1">
      <c r="A843" s="270">
        <v>2120399</v>
      </c>
      <c r="B843" s="280" t="s">
        <v>965</v>
      </c>
      <c r="C843" s="281"/>
    </row>
    <row r="844" spans="1:3" ht="18" hidden="1" customHeight="1">
      <c r="A844" s="270">
        <v>21205</v>
      </c>
      <c r="B844" s="276" t="s">
        <v>966</v>
      </c>
      <c r="C844" s="278">
        <f>C845</f>
        <v>0</v>
      </c>
    </row>
    <row r="845" spans="1:3" ht="18" hidden="1" customHeight="1">
      <c r="A845" s="270">
        <v>2120501</v>
      </c>
      <c r="B845" s="280" t="s">
        <v>967</v>
      </c>
      <c r="C845" s="281"/>
    </row>
    <row r="846" spans="1:3" ht="18" hidden="1" customHeight="1">
      <c r="A846" s="270">
        <v>21206</v>
      </c>
      <c r="B846" s="276" t="s">
        <v>968</v>
      </c>
      <c r="C846" s="278">
        <f>C847</f>
        <v>0</v>
      </c>
    </row>
    <row r="847" spans="1:3" ht="18" hidden="1" customHeight="1">
      <c r="A847" s="270">
        <v>2120601</v>
      </c>
      <c r="B847" s="280" t="s">
        <v>969</v>
      </c>
      <c r="C847" s="281"/>
    </row>
    <row r="848" spans="1:3" ht="18" hidden="1" customHeight="1">
      <c r="A848" s="270">
        <v>21299</v>
      </c>
      <c r="B848" s="276" t="s">
        <v>970</v>
      </c>
      <c r="C848" s="278">
        <f>C849</f>
        <v>0</v>
      </c>
    </row>
    <row r="849" spans="1:3" ht="18" hidden="1" customHeight="1">
      <c r="A849" s="270">
        <v>2129999</v>
      </c>
      <c r="B849" s="280" t="s">
        <v>971</v>
      </c>
      <c r="C849" s="281"/>
    </row>
    <row r="850" spans="1:3" ht="18" customHeight="1">
      <c r="A850" s="270">
        <v>213</v>
      </c>
      <c r="B850" s="276" t="s">
        <v>972</v>
      </c>
      <c r="C850" s="278">
        <f>C851+C877+C902+C930+C941+C948+C955+C958</f>
        <v>93</v>
      </c>
    </row>
    <row r="851" spans="1:3" ht="18" customHeight="1">
      <c r="A851" s="270">
        <v>21301</v>
      </c>
      <c r="B851" s="276" t="s">
        <v>973</v>
      </c>
      <c r="C851" s="278">
        <f>SUM(C852:C876)</f>
        <v>93</v>
      </c>
    </row>
    <row r="852" spans="1:3" ht="18" hidden="1" customHeight="1">
      <c r="A852" s="270">
        <v>2130101</v>
      </c>
      <c r="B852" s="280" t="s">
        <v>268</v>
      </c>
      <c r="C852" s="281"/>
    </row>
    <row r="853" spans="1:3" ht="18" hidden="1" customHeight="1">
      <c r="A853" s="270">
        <v>2130102</v>
      </c>
      <c r="B853" s="280" t="s">
        <v>269</v>
      </c>
      <c r="C853" s="281"/>
    </row>
    <row r="854" spans="1:3" ht="18" hidden="1" customHeight="1">
      <c r="A854" s="270">
        <v>2130103</v>
      </c>
      <c r="B854" s="280" t="s">
        <v>346</v>
      </c>
      <c r="C854" s="281"/>
    </row>
    <row r="855" spans="1:3" ht="18" customHeight="1">
      <c r="A855" s="270">
        <v>2130104</v>
      </c>
      <c r="B855" s="280" t="s">
        <v>351</v>
      </c>
      <c r="C855" s="281">
        <v>93</v>
      </c>
    </row>
    <row r="856" spans="1:3" ht="18" hidden="1" customHeight="1">
      <c r="A856" s="270">
        <v>2130105</v>
      </c>
      <c r="B856" s="280" t="s">
        <v>974</v>
      </c>
      <c r="C856" s="281"/>
    </row>
    <row r="857" spans="1:3" ht="18" hidden="1" customHeight="1">
      <c r="A857" s="270">
        <v>2130106</v>
      </c>
      <c r="B857" s="280" t="s">
        <v>975</v>
      </c>
      <c r="C857" s="281"/>
    </row>
    <row r="858" spans="1:3" ht="18" hidden="1" customHeight="1">
      <c r="A858" s="270">
        <v>2130108</v>
      </c>
      <c r="B858" s="280" t="s">
        <v>976</v>
      </c>
      <c r="C858" s="281"/>
    </row>
    <row r="859" spans="1:3" ht="18" hidden="1" customHeight="1">
      <c r="A859" s="270">
        <v>2130109</v>
      </c>
      <c r="B859" s="280" t="s">
        <v>977</v>
      </c>
      <c r="C859" s="281"/>
    </row>
    <row r="860" spans="1:3" ht="18" hidden="1" customHeight="1">
      <c r="A860" s="270">
        <v>2130110</v>
      </c>
      <c r="B860" s="280" t="s">
        <v>978</v>
      </c>
      <c r="C860" s="281"/>
    </row>
    <row r="861" spans="1:3" ht="18" hidden="1" customHeight="1">
      <c r="A861" s="270">
        <v>2130111</v>
      </c>
      <c r="B861" s="280" t="s">
        <v>979</v>
      </c>
      <c r="C861" s="281"/>
    </row>
    <row r="862" spans="1:3" ht="18" hidden="1" customHeight="1">
      <c r="A862" s="270">
        <v>2130112</v>
      </c>
      <c r="B862" s="280" t="s">
        <v>980</v>
      </c>
      <c r="C862" s="281"/>
    </row>
    <row r="863" spans="1:3" ht="18" hidden="1" customHeight="1">
      <c r="A863" s="270">
        <v>2130114</v>
      </c>
      <c r="B863" s="280" t="s">
        <v>981</v>
      </c>
      <c r="C863" s="281"/>
    </row>
    <row r="864" spans="1:3" ht="18" hidden="1" customHeight="1">
      <c r="A864" s="270">
        <v>2130119</v>
      </c>
      <c r="B864" s="280" t="s">
        <v>982</v>
      </c>
      <c r="C864" s="281"/>
    </row>
    <row r="865" spans="1:3" ht="18" hidden="1" customHeight="1">
      <c r="A865" s="270">
        <v>2130120</v>
      </c>
      <c r="B865" s="280" t="s">
        <v>983</v>
      </c>
      <c r="C865" s="281"/>
    </row>
    <row r="866" spans="1:3" ht="18" hidden="1" customHeight="1">
      <c r="A866" s="270">
        <v>2130121</v>
      </c>
      <c r="B866" s="280" t="s">
        <v>984</v>
      </c>
      <c r="C866" s="281"/>
    </row>
    <row r="867" spans="1:3" ht="18" hidden="1" customHeight="1">
      <c r="A867" s="270">
        <v>2130122</v>
      </c>
      <c r="B867" s="280" t="s">
        <v>985</v>
      </c>
      <c r="C867" s="281"/>
    </row>
    <row r="868" spans="1:3" ht="18" hidden="1" customHeight="1">
      <c r="A868" s="270">
        <v>2130124</v>
      </c>
      <c r="B868" s="280" t="s">
        <v>986</v>
      </c>
      <c r="C868" s="281"/>
    </row>
    <row r="869" spans="1:3" ht="18" hidden="1" customHeight="1">
      <c r="A869" s="270">
        <v>2130125</v>
      </c>
      <c r="B869" s="280" t="s">
        <v>987</v>
      </c>
      <c r="C869" s="281"/>
    </row>
    <row r="870" spans="1:3" ht="18" hidden="1" customHeight="1">
      <c r="A870" s="270">
        <v>2130126</v>
      </c>
      <c r="B870" s="280" t="s">
        <v>988</v>
      </c>
      <c r="C870" s="281"/>
    </row>
    <row r="871" spans="1:3" ht="18" hidden="1" customHeight="1">
      <c r="A871" s="270">
        <v>2130135</v>
      </c>
      <c r="B871" s="280" t="s">
        <v>989</v>
      </c>
      <c r="C871" s="281"/>
    </row>
    <row r="872" spans="1:3" ht="18" hidden="1" customHeight="1">
      <c r="A872" s="270">
        <v>2130142</v>
      </c>
      <c r="B872" s="280" t="s">
        <v>990</v>
      </c>
      <c r="C872" s="281"/>
    </row>
    <row r="873" spans="1:3" ht="18" hidden="1" customHeight="1">
      <c r="A873" s="270">
        <v>2130148</v>
      </c>
      <c r="B873" s="280" t="s">
        <v>991</v>
      </c>
      <c r="C873" s="281"/>
    </row>
    <row r="874" spans="1:3" ht="18" hidden="1" customHeight="1">
      <c r="A874" s="270">
        <v>2130152</v>
      </c>
      <c r="B874" s="280" t="s">
        <v>992</v>
      </c>
      <c r="C874" s="281"/>
    </row>
    <row r="875" spans="1:3" ht="18" hidden="1" customHeight="1">
      <c r="A875" s="270">
        <v>2130153</v>
      </c>
      <c r="B875" s="280" t="s">
        <v>993</v>
      </c>
      <c r="C875" s="281"/>
    </row>
    <row r="876" spans="1:3" ht="18" hidden="1" customHeight="1">
      <c r="A876" s="270">
        <v>2130199</v>
      </c>
      <c r="B876" s="280" t="s">
        <v>994</v>
      </c>
      <c r="C876" s="281"/>
    </row>
    <row r="877" spans="1:3" ht="18" hidden="1" customHeight="1">
      <c r="A877" s="270">
        <v>21302</v>
      </c>
      <c r="B877" s="276" t="s">
        <v>995</v>
      </c>
      <c r="C877" s="278">
        <f>SUM(C878:C901)</f>
        <v>0</v>
      </c>
    </row>
    <row r="878" spans="1:3" ht="18" hidden="1" customHeight="1">
      <c r="A878" s="270">
        <v>2130201</v>
      </c>
      <c r="B878" s="280" t="s">
        <v>268</v>
      </c>
      <c r="C878" s="281"/>
    </row>
    <row r="879" spans="1:3" ht="18" hidden="1" customHeight="1">
      <c r="A879" s="270">
        <v>2130202</v>
      </c>
      <c r="B879" s="280" t="s">
        <v>269</v>
      </c>
      <c r="C879" s="281"/>
    </row>
    <row r="880" spans="1:3" ht="18" hidden="1" customHeight="1">
      <c r="A880" s="270">
        <v>2130203</v>
      </c>
      <c r="B880" s="280" t="s">
        <v>346</v>
      </c>
      <c r="C880" s="281"/>
    </row>
    <row r="881" spans="1:3" ht="18" hidden="1" customHeight="1">
      <c r="A881" s="270">
        <v>2130204</v>
      </c>
      <c r="B881" s="280" t="s">
        <v>996</v>
      </c>
      <c r="C881" s="281"/>
    </row>
    <row r="882" spans="1:3" ht="18" hidden="1" customHeight="1">
      <c r="A882" s="270">
        <v>2130205</v>
      </c>
      <c r="B882" s="280" t="s">
        <v>997</v>
      </c>
      <c r="C882" s="281"/>
    </row>
    <row r="883" spans="1:3" ht="18" hidden="1" customHeight="1">
      <c r="A883" s="270">
        <v>2130206</v>
      </c>
      <c r="B883" s="280" t="s">
        <v>998</v>
      </c>
      <c r="C883" s="281"/>
    </row>
    <row r="884" spans="1:3" ht="18" hidden="1" customHeight="1">
      <c r="A884" s="270">
        <v>2130207</v>
      </c>
      <c r="B884" s="280" t="s">
        <v>999</v>
      </c>
      <c r="C884" s="281"/>
    </row>
    <row r="885" spans="1:3" ht="18" hidden="1" customHeight="1">
      <c r="A885" s="270">
        <v>2130209</v>
      </c>
      <c r="B885" s="280" t="s">
        <v>1000</v>
      </c>
      <c r="C885" s="281"/>
    </row>
    <row r="886" spans="1:3" ht="18" hidden="1" customHeight="1">
      <c r="A886" s="270">
        <v>2130210</v>
      </c>
      <c r="B886" s="280" t="s">
        <v>1001</v>
      </c>
      <c r="C886" s="281"/>
    </row>
    <row r="887" spans="1:3" ht="18" hidden="1" customHeight="1">
      <c r="A887" s="270">
        <v>2130211</v>
      </c>
      <c r="B887" s="280" t="s">
        <v>1002</v>
      </c>
      <c r="C887" s="281"/>
    </row>
    <row r="888" spans="1:3" ht="18" hidden="1" customHeight="1">
      <c r="A888" s="270">
        <v>2130212</v>
      </c>
      <c r="B888" s="280" t="s">
        <v>1003</v>
      </c>
      <c r="C888" s="281"/>
    </row>
    <row r="889" spans="1:3" ht="18" hidden="1" customHeight="1">
      <c r="A889" s="270">
        <v>2130213</v>
      </c>
      <c r="B889" s="280" t="s">
        <v>1004</v>
      </c>
      <c r="C889" s="281"/>
    </row>
    <row r="890" spans="1:3" ht="18" hidden="1" customHeight="1">
      <c r="A890" s="270">
        <v>2130217</v>
      </c>
      <c r="B890" s="280" t="s">
        <v>1005</v>
      </c>
      <c r="C890" s="281"/>
    </row>
    <row r="891" spans="1:3" ht="18" hidden="1" customHeight="1">
      <c r="A891" s="270">
        <v>2130220</v>
      </c>
      <c r="B891" s="280" t="s">
        <v>1006</v>
      </c>
      <c r="C891" s="281"/>
    </row>
    <row r="892" spans="1:3" ht="18" hidden="1" customHeight="1">
      <c r="A892" s="270">
        <v>2130221</v>
      </c>
      <c r="B892" s="280" t="s">
        <v>1007</v>
      </c>
      <c r="C892" s="281"/>
    </row>
    <row r="893" spans="1:3" ht="18" hidden="1" customHeight="1">
      <c r="A893" s="270">
        <v>2130223</v>
      </c>
      <c r="B893" s="280" t="s">
        <v>1008</v>
      </c>
      <c r="C893" s="281"/>
    </row>
    <row r="894" spans="1:3" ht="18" hidden="1" customHeight="1">
      <c r="A894" s="270">
        <v>2130226</v>
      </c>
      <c r="B894" s="280" t="s">
        <v>1009</v>
      </c>
      <c r="C894" s="281"/>
    </row>
    <row r="895" spans="1:3" ht="18" hidden="1" customHeight="1">
      <c r="A895" s="270">
        <v>2130227</v>
      </c>
      <c r="B895" s="280" t="s">
        <v>1010</v>
      </c>
      <c r="C895" s="281"/>
    </row>
    <row r="896" spans="1:3" ht="18" hidden="1" customHeight="1">
      <c r="A896" s="270">
        <v>2130232</v>
      </c>
      <c r="B896" s="280" t="s">
        <v>1011</v>
      </c>
      <c r="C896" s="281"/>
    </row>
    <row r="897" spans="1:3" ht="18" hidden="1" customHeight="1">
      <c r="A897" s="270">
        <v>2130234</v>
      </c>
      <c r="B897" s="280" t="s">
        <v>1012</v>
      </c>
      <c r="C897" s="281"/>
    </row>
    <row r="898" spans="1:3" ht="18" hidden="1" customHeight="1">
      <c r="A898" s="270">
        <v>2130235</v>
      </c>
      <c r="B898" s="280" t="s">
        <v>1013</v>
      </c>
      <c r="C898" s="281"/>
    </row>
    <row r="899" spans="1:3" ht="18" hidden="1" customHeight="1">
      <c r="A899" s="270">
        <v>2130236</v>
      </c>
      <c r="B899" s="280" t="s">
        <v>1014</v>
      </c>
      <c r="C899" s="281"/>
    </row>
    <row r="900" spans="1:3" ht="18" hidden="1" customHeight="1">
      <c r="A900" s="270">
        <v>2130237</v>
      </c>
      <c r="B900" s="280" t="s">
        <v>980</v>
      </c>
      <c r="C900" s="281"/>
    </row>
    <row r="901" spans="1:3" ht="18" hidden="1" customHeight="1">
      <c r="A901" s="270">
        <v>2130299</v>
      </c>
      <c r="B901" s="280" t="s">
        <v>1015</v>
      </c>
      <c r="C901" s="281"/>
    </row>
    <row r="902" spans="1:3" ht="18" hidden="1" customHeight="1">
      <c r="A902" s="270">
        <v>21303</v>
      </c>
      <c r="B902" s="276" t="s">
        <v>1016</v>
      </c>
      <c r="C902" s="278">
        <f>SUM(C903:C929)</f>
        <v>0</v>
      </c>
    </row>
    <row r="903" spans="1:3" ht="18" hidden="1" customHeight="1">
      <c r="A903" s="270">
        <v>2130301</v>
      </c>
      <c r="B903" s="280" t="s">
        <v>268</v>
      </c>
      <c r="C903" s="281"/>
    </row>
    <row r="904" spans="1:3" ht="18" hidden="1" customHeight="1">
      <c r="A904" s="270">
        <v>2130302</v>
      </c>
      <c r="B904" s="280" t="s">
        <v>269</v>
      </c>
      <c r="C904" s="281"/>
    </row>
    <row r="905" spans="1:3" ht="18" hidden="1" customHeight="1">
      <c r="A905" s="270">
        <v>2130303</v>
      </c>
      <c r="B905" s="280" t="s">
        <v>346</v>
      </c>
      <c r="C905" s="281"/>
    </row>
    <row r="906" spans="1:3" ht="18" hidden="1" customHeight="1">
      <c r="A906" s="270">
        <v>2130304</v>
      </c>
      <c r="B906" s="280" t="s">
        <v>1017</v>
      </c>
      <c r="C906" s="281"/>
    </row>
    <row r="907" spans="1:3" ht="18" hidden="1" customHeight="1">
      <c r="A907" s="270">
        <v>2130305</v>
      </c>
      <c r="B907" s="280" t="s">
        <v>1018</v>
      </c>
      <c r="C907" s="281"/>
    </row>
    <row r="908" spans="1:3" ht="18" hidden="1" customHeight="1">
      <c r="A908" s="270">
        <v>2130306</v>
      </c>
      <c r="B908" s="280" t="s">
        <v>1019</v>
      </c>
      <c r="C908" s="281"/>
    </row>
    <row r="909" spans="1:3" ht="18" hidden="1" customHeight="1">
      <c r="A909" s="270">
        <v>2130307</v>
      </c>
      <c r="B909" s="280" t="s">
        <v>1020</v>
      </c>
      <c r="C909" s="281"/>
    </row>
    <row r="910" spans="1:3" ht="18" hidden="1" customHeight="1">
      <c r="A910" s="270">
        <v>2130308</v>
      </c>
      <c r="B910" s="280" t="s">
        <v>1021</v>
      </c>
      <c r="C910" s="281"/>
    </row>
    <row r="911" spans="1:3" ht="18" hidden="1" customHeight="1">
      <c r="A911" s="270">
        <v>2130309</v>
      </c>
      <c r="B911" s="280" t="s">
        <v>1022</v>
      </c>
      <c r="C911" s="281"/>
    </row>
    <row r="912" spans="1:3" ht="18" hidden="1" customHeight="1">
      <c r="A912" s="270">
        <v>2130310</v>
      </c>
      <c r="B912" s="280" t="s">
        <v>1023</v>
      </c>
      <c r="C912" s="281"/>
    </row>
    <row r="913" spans="1:3" ht="18" hidden="1" customHeight="1">
      <c r="A913" s="270">
        <v>2130311</v>
      </c>
      <c r="B913" s="280" t="s">
        <v>1024</v>
      </c>
      <c r="C913" s="281"/>
    </row>
    <row r="914" spans="1:3" ht="18" hidden="1" customHeight="1">
      <c r="A914" s="270">
        <v>2130312</v>
      </c>
      <c r="B914" s="280" t="s">
        <v>1025</v>
      </c>
      <c r="C914" s="281"/>
    </row>
    <row r="915" spans="1:3" ht="18" hidden="1" customHeight="1">
      <c r="A915" s="270">
        <v>2130313</v>
      </c>
      <c r="B915" s="280" t="s">
        <v>1026</v>
      </c>
      <c r="C915" s="281"/>
    </row>
    <row r="916" spans="1:3" ht="18" hidden="1" customHeight="1">
      <c r="A916" s="270">
        <v>2130314</v>
      </c>
      <c r="B916" s="280" t="s">
        <v>1027</v>
      </c>
      <c r="C916" s="281"/>
    </row>
    <row r="917" spans="1:3" ht="18" hidden="1" customHeight="1">
      <c r="A917" s="270">
        <v>2130315</v>
      </c>
      <c r="B917" s="280" t="s">
        <v>1028</v>
      </c>
      <c r="C917" s="281"/>
    </row>
    <row r="918" spans="1:3" ht="18" hidden="1" customHeight="1">
      <c r="A918" s="270">
        <v>2130316</v>
      </c>
      <c r="B918" s="280" t="s">
        <v>1029</v>
      </c>
      <c r="C918" s="281"/>
    </row>
    <row r="919" spans="1:3" ht="18" hidden="1" customHeight="1">
      <c r="A919" s="270">
        <v>2130317</v>
      </c>
      <c r="B919" s="280" t="s">
        <v>1030</v>
      </c>
      <c r="C919" s="281"/>
    </row>
    <row r="920" spans="1:3" ht="18" hidden="1" customHeight="1">
      <c r="A920" s="270">
        <v>2130318</v>
      </c>
      <c r="B920" s="280" t="s">
        <v>1031</v>
      </c>
      <c r="C920" s="281"/>
    </row>
    <row r="921" spans="1:3" ht="18" hidden="1" customHeight="1">
      <c r="A921" s="270">
        <v>2130319</v>
      </c>
      <c r="B921" s="280" t="s">
        <v>1032</v>
      </c>
      <c r="C921" s="281"/>
    </row>
    <row r="922" spans="1:3" ht="18" hidden="1" customHeight="1">
      <c r="A922" s="270">
        <v>2130321</v>
      </c>
      <c r="B922" s="280" t="s">
        <v>1033</v>
      </c>
      <c r="C922" s="281"/>
    </row>
    <row r="923" spans="1:3" ht="18" hidden="1" customHeight="1">
      <c r="A923" s="270">
        <v>2130322</v>
      </c>
      <c r="B923" s="280" t="s">
        <v>1034</v>
      </c>
      <c r="C923" s="281"/>
    </row>
    <row r="924" spans="1:3" ht="18" hidden="1" customHeight="1">
      <c r="A924" s="270">
        <v>2130333</v>
      </c>
      <c r="B924" s="280" t="s">
        <v>1008</v>
      </c>
      <c r="C924" s="281"/>
    </row>
    <row r="925" spans="1:3" ht="18" hidden="1" customHeight="1">
      <c r="A925" s="270">
        <v>2130334</v>
      </c>
      <c r="B925" s="280" t="s">
        <v>1035</v>
      </c>
      <c r="C925" s="281"/>
    </row>
    <row r="926" spans="1:3" ht="18" hidden="1" customHeight="1">
      <c r="A926" s="270">
        <v>2130335</v>
      </c>
      <c r="B926" s="280" t="s">
        <v>1036</v>
      </c>
      <c r="C926" s="281"/>
    </row>
    <row r="927" spans="1:3" ht="18" hidden="1" customHeight="1">
      <c r="A927" s="270">
        <v>2130336</v>
      </c>
      <c r="B927" s="280" t="s">
        <v>1037</v>
      </c>
      <c r="C927" s="281"/>
    </row>
    <row r="928" spans="1:3" ht="18" hidden="1" customHeight="1">
      <c r="A928" s="270">
        <v>2130337</v>
      </c>
      <c r="B928" s="280" t="s">
        <v>1038</v>
      </c>
      <c r="C928" s="281"/>
    </row>
    <row r="929" spans="1:3" ht="18" hidden="1" customHeight="1">
      <c r="A929" s="270">
        <v>2130399</v>
      </c>
      <c r="B929" s="280" t="s">
        <v>1039</v>
      </c>
      <c r="C929" s="281"/>
    </row>
    <row r="930" spans="1:3" ht="18" hidden="1" customHeight="1">
      <c r="A930" s="270">
        <v>21305</v>
      </c>
      <c r="B930" s="276" t="s">
        <v>1040</v>
      </c>
      <c r="C930" s="278">
        <f>SUM(C931:C940)</f>
        <v>0</v>
      </c>
    </row>
    <row r="931" spans="1:3" ht="18" hidden="1" customHeight="1">
      <c r="A931" s="270">
        <v>2130501</v>
      </c>
      <c r="B931" s="280" t="s">
        <v>268</v>
      </c>
      <c r="C931" s="281"/>
    </row>
    <row r="932" spans="1:3" ht="18" hidden="1" customHeight="1">
      <c r="A932" s="270">
        <v>2130502</v>
      </c>
      <c r="B932" s="280" t="s">
        <v>269</v>
      </c>
      <c r="C932" s="281"/>
    </row>
    <row r="933" spans="1:3" ht="18" hidden="1" customHeight="1">
      <c r="A933" s="270">
        <v>2130503</v>
      </c>
      <c r="B933" s="280" t="s">
        <v>346</v>
      </c>
      <c r="C933" s="281"/>
    </row>
    <row r="934" spans="1:3" ht="18" hidden="1" customHeight="1">
      <c r="A934" s="270">
        <v>2130504</v>
      </c>
      <c r="B934" s="280" t="s">
        <v>1041</v>
      </c>
      <c r="C934" s="281"/>
    </row>
    <row r="935" spans="1:3" ht="18" hidden="1" customHeight="1">
      <c r="A935" s="270">
        <v>2130505</v>
      </c>
      <c r="B935" s="280" t="s">
        <v>1042</v>
      </c>
      <c r="C935" s="281"/>
    </row>
    <row r="936" spans="1:3" ht="18" hidden="1" customHeight="1">
      <c r="A936" s="270">
        <v>2130506</v>
      </c>
      <c r="B936" s="280" t="s">
        <v>1043</v>
      </c>
      <c r="C936" s="281"/>
    </row>
    <row r="937" spans="1:3" ht="18" hidden="1" customHeight="1">
      <c r="A937" s="270">
        <v>2130507</v>
      </c>
      <c r="B937" s="280" t="s">
        <v>1044</v>
      </c>
      <c r="C937" s="281"/>
    </row>
    <row r="938" spans="1:3" ht="18" hidden="1" customHeight="1">
      <c r="A938" s="270">
        <v>2130508</v>
      </c>
      <c r="B938" s="280" t="s">
        <v>1045</v>
      </c>
      <c r="C938" s="281"/>
    </row>
    <row r="939" spans="1:3" ht="18" hidden="1" customHeight="1">
      <c r="A939" s="270">
        <v>2130550</v>
      </c>
      <c r="B939" s="280" t="s">
        <v>1046</v>
      </c>
      <c r="C939" s="281"/>
    </row>
    <row r="940" spans="1:3" ht="18" hidden="1" customHeight="1">
      <c r="A940" s="270">
        <v>2130599</v>
      </c>
      <c r="B940" s="280" t="s">
        <v>1047</v>
      </c>
      <c r="C940" s="281"/>
    </row>
    <row r="941" spans="1:3" ht="18" hidden="1" customHeight="1">
      <c r="A941" s="270">
        <v>21307</v>
      </c>
      <c r="B941" s="276" t="s">
        <v>1048</v>
      </c>
      <c r="C941" s="278">
        <f>SUM(C942:C947)</f>
        <v>0</v>
      </c>
    </row>
    <row r="942" spans="1:3" ht="18" hidden="1" customHeight="1">
      <c r="A942" s="270">
        <v>2130701</v>
      </c>
      <c r="B942" s="280" t="s">
        <v>1049</v>
      </c>
      <c r="C942" s="281"/>
    </row>
    <row r="943" spans="1:3" ht="18" hidden="1" customHeight="1">
      <c r="A943" s="270">
        <v>2130704</v>
      </c>
      <c r="B943" s="280" t="s">
        <v>1050</v>
      </c>
      <c r="C943" s="281"/>
    </row>
    <row r="944" spans="1:3" ht="18" hidden="1" customHeight="1">
      <c r="A944" s="270">
        <v>2130705</v>
      </c>
      <c r="B944" s="280" t="s">
        <v>1051</v>
      </c>
      <c r="C944" s="281"/>
    </row>
    <row r="945" spans="1:3" ht="18" hidden="1" customHeight="1">
      <c r="A945" s="270">
        <v>2130706</v>
      </c>
      <c r="B945" s="280" t="s">
        <v>1052</v>
      </c>
      <c r="C945" s="281"/>
    </row>
    <row r="946" spans="1:3" ht="18" hidden="1" customHeight="1">
      <c r="A946" s="270">
        <v>2130707</v>
      </c>
      <c r="B946" s="280" t="s">
        <v>1053</v>
      </c>
      <c r="C946" s="281"/>
    </row>
    <row r="947" spans="1:3" ht="18" hidden="1" customHeight="1">
      <c r="A947" s="270">
        <v>2130799</v>
      </c>
      <c r="B947" s="280" t="s">
        <v>1054</v>
      </c>
      <c r="C947" s="281"/>
    </row>
    <row r="948" spans="1:3" ht="18" hidden="1" customHeight="1">
      <c r="A948" s="270">
        <v>21308</v>
      </c>
      <c r="B948" s="276" t="s">
        <v>1055</v>
      </c>
      <c r="C948" s="278">
        <f>SUM(C949:C954)</f>
        <v>0</v>
      </c>
    </row>
    <row r="949" spans="1:3" ht="18" hidden="1" customHeight="1">
      <c r="A949" s="270">
        <v>2130801</v>
      </c>
      <c r="B949" s="280" t="s">
        <v>1056</v>
      </c>
      <c r="C949" s="281"/>
    </row>
    <row r="950" spans="1:3" ht="18" hidden="1" customHeight="1">
      <c r="A950" s="270">
        <v>2130802</v>
      </c>
      <c r="B950" s="280" t="s">
        <v>1057</v>
      </c>
      <c r="C950" s="281"/>
    </row>
    <row r="951" spans="1:3" ht="18" hidden="1" customHeight="1">
      <c r="A951" s="270">
        <v>2130803</v>
      </c>
      <c r="B951" s="280" t="s">
        <v>1058</v>
      </c>
      <c r="C951" s="281"/>
    </row>
    <row r="952" spans="1:3" ht="18" hidden="1" customHeight="1">
      <c r="A952" s="270">
        <v>2130804</v>
      </c>
      <c r="B952" s="280" t="s">
        <v>1059</v>
      </c>
      <c r="C952" s="281"/>
    </row>
    <row r="953" spans="1:3" ht="18" hidden="1" customHeight="1">
      <c r="A953" s="270">
        <v>2130805</v>
      </c>
      <c r="B953" s="280" t="s">
        <v>1060</v>
      </c>
      <c r="C953" s="281"/>
    </row>
    <row r="954" spans="1:3" ht="18" hidden="1" customHeight="1">
      <c r="A954" s="270">
        <v>2130899</v>
      </c>
      <c r="B954" s="280" t="s">
        <v>1061</v>
      </c>
      <c r="C954" s="281"/>
    </row>
    <row r="955" spans="1:3" ht="18" hidden="1" customHeight="1">
      <c r="A955" s="270">
        <v>21309</v>
      </c>
      <c r="B955" s="276" t="s">
        <v>1062</v>
      </c>
      <c r="C955" s="278">
        <f>SUM(C956:C957)</f>
        <v>0</v>
      </c>
    </row>
    <row r="956" spans="1:3" ht="18" hidden="1" customHeight="1">
      <c r="A956" s="270">
        <v>2130901</v>
      </c>
      <c r="B956" s="280" t="s">
        <v>1063</v>
      </c>
      <c r="C956" s="281"/>
    </row>
    <row r="957" spans="1:3" ht="18" hidden="1" customHeight="1">
      <c r="A957" s="270">
        <v>2130999</v>
      </c>
      <c r="B957" s="280" t="s">
        <v>1064</v>
      </c>
      <c r="C957" s="281"/>
    </row>
    <row r="958" spans="1:3" ht="18" hidden="1" customHeight="1">
      <c r="A958" s="270">
        <v>21399</v>
      </c>
      <c r="B958" s="276" t="s">
        <v>1065</v>
      </c>
      <c r="C958" s="278">
        <f>SUM(C959:C960)</f>
        <v>0</v>
      </c>
    </row>
    <row r="959" spans="1:3" ht="18" hidden="1" customHeight="1">
      <c r="A959" s="270">
        <v>2139901</v>
      </c>
      <c r="B959" s="280" t="s">
        <v>1066</v>
      </c>
      <c r="C959" s="281"/>
    </row>
    <row r="960" spans="1:3" ht="18" hidden="1" customHeight="1">
      <c r="A960" s="270">
        <v>2139999</v>
      </c>
      <c r="B960" s="280" t="s">
        <v>1067</v>
      </c>
      <c r="C960" s="281"/>
    </row>
    <row r="961" spans="1:3" ht="18" hidden="1" customHeight="1">
      <c r="A961" s="270">
        <v>214</v>
      </c>
      <c r="B961" s="276" t="s">
        <v>1068</v>
      </c>
      <c r="C961" s="278">
        <f>C962+C985+C995+C1005+C1010+C1017+C1022</f>
        <v>0</v>
      </c>
    </row>
    <row r="962" spans="1:3" ht="18" hidden="1" customHeight="1">
      <c r="A962" s="270">
        <v>21401</v>
      </c>
      <c r="B962" s="276" t="s">
        <v>1069</v>
      </c>
      <c r="C962" s="278">
        <f>SUM(C963:C984)</f>
        <v>0</v>
      </c>
    </row>
    <row r="963" spans="1:3" ht="18" hidden="1" customHeight="1">
      <c r="A963" s="270">
        <v>2140101</v>
      </c>
      <c r="B963" s="280" t="s">
        <v>268</v>
      </c>
      <c r="C963" s="281"/>
    </row>
    <row r="964" spans="1:3" ht="18" hidden="1" customHeight="1">
      <c r="A964" s="270">
        <v>2140102</v>
      </c>
      <c r="B964" s="280" t="s">
        <v>269</v>
      </c>
      <c r="C964" s="281"/>
    </row>
    <row r="965" spans="1:3" ht="18" hidden="1" customHeight="1">
      <c r="A965" s="270">
        <v>2140103</v>
      </c>
      <c r="B965" s="280" t="s">
        <v>346</v>
      </c>
      <c r="C965" s="281"/>
    </row>
    <row r="966" spans="1:3" ht="18" hidden="1" customHeight="1">
      <c r="A966" s="270">
        <v>2140104</v>
      </c>
      <c r="B966" s="280" t="s">
        <v>1070</v>
      </c>
      <c r="C966" s="281"/>
    </row>
    <row r="967" spans="1:3" ht="18" hidden="1" customHeight="1">
      <c r="A967" s="270">
        <v>2140106</v>
      </c>
      <c r="B967" s="280" t="s">
        <v>1071</v>
      </c>
      <c r="C967" s="281"/>
    </row>
    <row r="968" spans="1:3" ht="18" hidden="1" customHeight="1">
      <c r="A968" s="270">
        <v>2140109</v>
      </c>
      <c r="B968" s="280" t="s">
        <v>1072</v>
      </c>
      <c r="C968" s="281"/>
    </row>
    <row r="969" spans="1:3" ht="18" hidden="1" customHeight="1">
      <c r="A969" s="270">
        <v>2140110</v>
      </c>
      <c r="B969" s="280" t="s">
        <v>1073</v>
      </c>
      <c r="C969" s="281"/>
    </row>
    <row r="970" spans="1:3" ht="18" hidden="1" customHeight="1">
      <c r="A970" s="270">
        <v>2140111</v>
      </c>
      <c r="B970" s="280" t="s">
        <v>1074</v>
      </c>
      <c r="C970" s="281"/>
    </row>
    <row r="971" spans="1:3" ht="18" hidden="1" customHeight="1">
      <c r="A971" s="270">
        <v>2140112</v>
      </c>
      <c r="B971" s="280" t="s">
        <v>1075</v>
      </c>
      <c r="C971" s="281"/>
    </row>
    <row r="972" spans="1:3" ht="18" hidden="1" customHeight="1">
      <c r="A972" s="270">
        <v>2140114</v>
      </c>
      <c r="B972" s="280" t="s">
        <v>1076</v>
      </c>
      <c r="C972" s="281"/>
    </row>
    <row r="973" spans="1:3" ht="18" hidden="1" customHeight="1">
      <c r="A973" s="270">
        <v>2140122</v>
      </c>
      <c r="B973" s="280" t="s">
        <v>1077</v>
      </c>
      <c r="C973" s="281"/>
    </row>
    <row r="974" spans="1:3" ht="18" hidden="1" customHeight="1">
      <c r="A974" s="270">
        <v>2140123</v>
      </c>
      <c r="B974" s="280" t="s">
        <v>1078</v>
      </c>
      <c r="C974" s="281"/>
    </row>
    <row r="975" spans="1:3" ht="18" hidden="1" customHeight="1">
      <c r="A975" s="270">
        <v>2140127</v>
      </c>
      <c r="B975" s="280" t="s">
        <v>1079</v>
      </c>
      <c r="C975" s="281"/>
    </row>
    <row r="976" spans="1:3" ht="18" hidden="1" customHeight="1">
      <c r="A976" s="270">
        <v>2140128</v>
      </c>
      <c r="B976" s="280" t="s">
        <v>1080</v>
      </c>
      <c r="C976" s="281"/>
    </row>
    <row r="977" spans="1:3" ht="18" hidden="1" customHeight="1">
      <c r="A977" s="270">
        <v>2140129</v>
      </c>
      <c r="B977" s="280" t="s">
        <v>1081</v>
      </c>
      <c r="C977" s="281"/>
    </row>
    <row r="978" spans="1:3" ht="18" hidden="1" customHeight="1">
      <c r="A978" s="270">
        <v>2140130</v>
      </c>
      <c r="B978" s="280" t="s">
        <v>1082</v>
      </c>
      <c r="C978" s="281"/>
    </row>
    <row r="979" spans="1:3" ht="18" hidden="1" customHeight="1">
      <c r="A979" s="270">
        <v>2140131</v>
      </c>
      <c r="B979" s="280" t="s">
        <v>1083</v>
      </c>
      <c r="C979" s="281"/>
    </row>
    <row r="980" spans="1:3" ht="18" hidden="1" customHeight="1">
      <c r="A980" s="270">
        <v>2140133</v>
      </c>
      <c r="B980" s="280" t="s">
        <v>1084</v>
      </c>
      <c r="C980" s="281"/>
    </row>
    <row r="981" spans="1:3" ht="18" hidden="1" customHeight="1">
      <c r="A981" s="270">
        <v>2140136</v>
      </c>
      <c r="B981" s="280" t="s">
        <v>1085</v>
      </c>
      <c r="C981" s="281"/>
    </row>
    <row r="982" spans="1:3" ht="18" hidden="1" customHeight="1">
      <c r="A982" s="270">
        <v>2140138</v>
      </c>
      <c r="B982" s="280" t="s">
        <v>1086</v>
      </c>
      <c r="C982" s="281"/>
    </row>
    <row r="983" spans="1:3" ht="18" hidden="1" customHeight="1">
      <c r="A983" s="270">
        <v>2140139</v>
      </c>
      <c r="B983" s="280" t="s">
        <v>1087</v>
      </c>
      <c r="C983" s="281"/>
    </row>
    <row r="984" spans="1:3" ht="18" hidden="1" customHeight="1">
      <c r="A984" s="270">
        <v>2140199</v>
      </c>
      <c r="B984" s="280" t="s">
        <v>1088</v>
      </c>
      <c r="C984" s="281"/>
    </row>
    <row r="985" spans="1:3" ht="18" hidden="1" customHeight="1">
      <c r="A985" s="270">
        <v>21402</v>
      </c>
      <c r="B985" s="276" t="s">
        <v>1089</v>
      </c>
      <c r="C985" s="278">
        <f>SUM(C986:C994)</f>
        <v>0</v>
      </c>
    </row>
    <row r="986" spans="1:3" ht="18" hidden="1" customHeight="1">
      <c r="A986" s="270">
        <v>2140201</v>
      </c>
      <c r="B986" s="280" t="s">
        <v>268</v>
      </c>
      <c r="C986" s="281"/>
    </row>
    <row r="987" spans="1:3" ht="18" hidden="1" customHeight="1">
      <c r="A987" s="270">
        <v>2140202</v>
      </c>
      <c r="B987" s="280" t="s">
        <v>269</v>
      </c>
      <c r="C987" s="281"/>
    </row>
    <row r="988" spans="1:3" ht="18" hidden="1" customHeight="1">
      <c r="A988" s="270">
        <v>2140203</v>
      </c>
      <c r="B988" s="280" t="s">
        <v>346</v>
      </c>
      <c r="C988" s="281"/>
    </row>
    <row r="989" spans="1:3" ht="18" hidden="1" customHeight="1">
      <c r="A989" s="270">
        <v>2140204</v>
      </c>
      <c r="B989" s="280" t="s">
        <v>1090</v>
      </c>
      <c r="C989" s="281"/>
    </row>
    <row r="990" spans="1:3" ht="18" hidden="1" customHeight="1">
      <c r="A990" s="270">
        <v>2140205</v>
      </c>
      <c r="B990" s="280" t="s">
        <v>1091</v>
      </c>
      <c r="C990" s="281"/>
    </row>
    <row r="991" spans="1:3" ht="18" hidden="1" customHeight="1">
      <c r="A991" s="270">
        <v>2140206</v>
      </c>
      <c r="B991" s="280" t="s">
        <v>1092</v>
      </c>
      <c r="C991" s="281"/>
    </row>
    <row r="992" spans="1:3" ht="18" hidden="1" customHeight="1">
      <c r="A992" s="270">
        <v>2140207</v>
      </c>
      <c r="B992" s="280" t="s">
        <v>1093</v>
      </c>
      <c r="C992" s="281"/>
    </row>
    <row r="993" spans="1:3" ht="18" hidden="1" customHeight="1">
      <c r="A993" s="270">
        <v>2140208</v>
      </c>
      <c r="B993" s="280" t="s">
        <v>1094</v>
      </c>
      <c r="C993" s="281"/>
    </row>
    <row r="994" spans="1:3" ht="18" hidden="1" customHeight="1">
      <c r="A994" s="270">
        <v>2140299</v>
      </c>
      <c r="B994" s="280" t="s">
        <v>1095</v>
      </c>
      <c r="C994" s="281"/>
    </row>
    <row r="995" spans="1:3" ht="18" hidden="1" customHeight="1">
      <c r="A995" s="270">
        <v>21403</v>
      </c>
      <c r="B995" s="276" t="s">
        <v>1096</v>
      </c>
      <c r="C995" s="278">
        <f>SUM(C996:C1004)</f>
        <v>0</v>
      </c>
    </row>
    <row r="996" spans="1:3" ht="18" hidden="1" customHeight="1">
      <c r="A996" s="270">
        <v>2140301</v>
      </c>
      <c r="B996" s="280" t="s">
        <v>268</v>
      </c>
      <c r="C996" s="281"/>
    </row>
    <row r="997" spans="1:3" ht="18" hidden="1" customHeight="1">
      <c r="A997" s="270">
        <v>2140302</v>
      </c>
      <c r="B997" s="280" t="s">
        <v>269</v>
      </c>
      <c r="C997" s="281"/>
    </row>
    <row r="998" spans="1:3" ht="18" hidden="1" customHeight="1">
      <c r="A998" s="270">
        <v>2140303</v>
      </c>
      <c r="B998" s="280" t="s">
        <v>346</v>
      </c>
      <c r="C998" s="281"/>
    </row>
    <row r="999" spans="1:3" ht="18" hidden="1" customHeight="1">
      <c r="A999" s="270">
        <v>2140304</v>
      </c>
      <c r="B999" s="280" t="s">
        <v>1097</v>
      </c>
      <c r="C999" s="281"/>
    </row>
    <row r="1000" spans="1:3" ht="18" hidden="1" customHeight="1">
      <c r="A1000" s="270">
        <v>2140305</v>
      </c>
      <c r="B1000" s="280" t="s">
        <v>1098</v>
      </c>
      <c r="C1000" s="281"/>
    </row>
    <row r="1001" spans="1:3" ht="18" hidden="1" customHeight="1">
      <c r="A1001" s="270">
        <v>2140306</v>
      </c>
      <c r="B1001" s="280" t="s">
        <v>1099</v>
      </c>
      <c r="C1001" s="281"/>
    </row>
    <row r="1002" spans="1:3" ht="18" hidden="1" customHeight="1">
      <c r="A1002" s="270">
        <v>2140307</v>
      </c>
      <c r="B1002" s="280" t="s">
        <v>1100</v>
      </c>
      <c r="C1002" s="281"/>
    </row>
    <row r="1003" spans="1:3" ht="18" hidden="1" customHeight="1">
      <c r="A1003" s="270">
        <v>2140308</v>
      </c>
      <c r="B1003" s="280" t="s">
        <v>1101</v>
      </c>
      <c r="C1003" s="281"/>
    </row>
    <row r="1004" spans="1:3" ht="18" hidden="1" customHeight="1">
      <c r="A1004" s="270">
        <v>2140399</v>
      </c>
      <c r="B1004" s="280" t="s">
        <v>1102</v>
      </c>
      <c r="C1004" s="281"/>
    </row>
    <row r="1005" spans="1:3" ht="18" hidden="1" customHeight="1">
      <c r="A1005" s="270">
        <v>21404</v>
      </c>
      <c r="B1005" s="276" t="s">
        <v>1103</v>
      </c>
      <c r="C1005" s="278">
        <f>SUM(C1006:C1009)</f>
        <v>0</v>
      </c>
    </row>
    <row r="1006" spans="1:3" ht="18" hidden="1" customHeight="1">
      <c r="A1006" s="270">
        <v>2140401</v>
      </c>
      <c r="B1006" s="280" t="s">
        <v>1104</v>
      </c>
      <c r="C1006" s="281"/>
    </row>
    <row r="1007" spans="1:3" ht="18" hidden="1" customHeight="1">
      <c r="A1007" s="270">
        <v>2140402</v>
      </c>
      <c r="B1007" s="280" t="s">
        <v>1105</v>
      </c>
      <c r="C1007" s="281"/>
    </row>
    <row r="1008" spans="1:3" ht="18" hidden="1" customHeight="1">
      <c r="A1008" s="270">
        <v>2140403</v>
      </c>
      <c r="B1008" s="280" t="s">
        <v>1106</v>
      </c>
      <c r="C1008" s="281"/>
    </row>
    <row r="1009" spans="1:3" ht="18" hidden="1" customHeight="1">
      <c r="A1009" s="270">
        <v>2140499</v>
      </c>
      <c r="B1009" s="280" t="s">
        <v>1107</v>
      </c>
      <c r="C1009" s="281"/>
    </row>
    <row r="1010" spans="1:3" ht="18" hidden="1" customHeight="1">
      <c r="A1010" s="270">
        <v>21405</v>
      </c>
      <c r="B1010" s="276" t="s">
        <v>1108</v>
      </c>
      <c r="C1010" s="278">
        <f>SUM(C1011:C1016)</f>
        <v>0</v>
      </c>
    </row>
    <row r="1011" spans="1:3" ht="18" hidden="1" customHeight="1">
      <c r="A1011" s="270">
        <v>2140501</v>
      </c>
      <c r="B1011" s="280" t="s">
        <v>268</v>
      </c>
      <c r="C1011" s="281"/>
    </row>
    <row r="1012" spans="1:3" ht="18" hidden="1" customHeight="1">
      <c r="A1012" s="270">
        <v>2140502</v>
      </c>
      <c r="B1012" s="280" t="s">
        <v>269</v>
      </c>
      <c r="C1012" s="281"/>
    </row>
    <row r="1013" spans="1:3" ht="18" hidden="1" customHeight="1">
      <c r="A1013" s="270">
        <v>2140503</v>
      </c>
      <c r="B1013" s="280" t="s">
        <v>346</v>
      </c>
      <c r="C1013" s="281"/>
    </row>
    <row r="1014" spans="1:3" ht="18" hidden="1" customHeight="1">
      <c r="A1014" s="270">
        <v>2140504</v>
      </c>
      <c r="B1014" s="280" t="s">
        <v>1094</v>
      </c>
      <c r="C1014" s="281"/>
    </row>
    <row r="1015" spans="1:3" ht="18" hidden="1" customHeight="1">
      <c r="A1015" s="270">
        <v>2140505</v>
      </c>
      <c r="B1015" s="280" t="s">
        <v>1109</v>
      </c>
      <c r="C1015" s="281"/>
    </row>
    <row r="1016" spans="1:3" ht="18" hidden="1" customHeight="1">
      <c r="A1016" s="270">
        <v>2140599</v>
      </c>
      <c r="B1016" s="280" t="s">
        <v>1110</v>
      </c>
      <c r="C1016" s="281"/>
    </row>
    <row r="1017" spans="1:3" ht="18" hidden="1" customHeight="1">
      <c r="A1017" s="270">
        <v>21406</v>
      </c>
      <c r="B1017" s="276" t="s">
        <v>1111</v>
      </c>
      <c r="C1017" s="278">
        <f>SUM(C1018:C1021)</f>
        <v>0</v>
      </c>
    </row>
    <row r="1018" spans="1:3" ht="18" hidden="1" customHeight="1">
      <c r="A1018" s="270">
        <v>2140601</v>
      </c>
      <c r="B1018" s="280" t="s">
        <v>1112</v>
      </c>
      <c r="C1018" s="281"/>
    </row>
    <row r="1019" spans="1:3" ht="18" hidden="1" customHeight="1">
      <c r="A1019" s="270">
        <v>2140602</v>
      </c>
      <c r="B1019" s="280" t="s">
        <v>1113</v>
      </c>
      <c r="C1019" s="281"/>
    </row>
    <row r="1020" spans="1:3" ht="18" hidden="1" customHeight="1">
      <c r="A1020" s="270">
        <v>2140603</v>
      </c>
      <c r="B1020" s="280" t="s">
        <v>1114</v>
      </c>
      <c r="C1020" s="281"/>
    </row>
    <row r="1021" spans="1:3" ht="18" hidden="1" customHeight="1">
      <c r="A1021" s="270">
        <v>2140699</v>
      </c>
      <c r="B1021" s="280" t="s">
        <v>1115</v>
      </c>
      <c r="C1021" s="281"/>
    </row>
    <row r="1022" spans="1:3" ht="18" hidden="1" customHeight="1">
      <c r="A1022" s="270">
        <v>21499</v>
      </c>
      <c r="B1022" s="276" t="s">
        <v>1116</v>
      </c>
      <c r="C1022" s="278">
        <f>SUM(C1023:C1024)</f>
        <v>0</v>
      </c>
    </row>
    <row r="1023" spans="1:3" ht="18" hidden="1" customHeight="1">
      <c r="A1023" s="270">
        <v>2149901</v>
      </c>
      <c r="B1023" s="280" t="s">
        <v>1117</v>
      </c>
      <c r="C1023" s="281"/>
    </row>
    <row r="1024" spans="1:3" ht="18" hidden="1" customHeight="1">
      <c r="A1024" s="270">
        <v>2149999</v>
      </c>
      <c r="B1024" s="280" t="s">
        <v>1118</v>
      </c>
      <c r="C1024" s="281"/>
    </row>
    <row r="1025" spans="1:3" ht="18" hidden="1" customHeight="1">
      <c r="A1025" s="270">
        <v>215</v>
      </c>
      <c r="B1025" s="276" t="s">
        <v>1119</v>
      </c>
      <c r="C1025" s="278">
        <f>C1026+C1036+C1052+C1057+C1068+C1075+C1083</f>
        <v>0</v>
      </c>
    </row>
    <row r="1026" spans="1:3" ht="18" hidden="1" customHeight="1">
      <c r="A1026" s="270">
        <v>21501</v>
      </c>
      <c r="B1026" s="276" t="s">
        <v>1120</v>
      </c>
      <c r="C1026" s="278">
        <f>SUM(C1027:C1035)</f>
        <v>0</v>
      </c>
    </row>
    <row r="1027" spans="1:3" ht="18" hidden="1" customHeight="1">
      <c r="A1027" s="270">
        <v>2150101</v>
      </c>
      <c r="B1027" s="280" t="s">
        <v>268</v>
      </c>
      <c r="C1027" s="281"/>
    </row>
    <row r="1028" spans="1:3" ht="18" hidden="1" customHeight="1">
      <c r="A1028" s="270">
        <v>2150102</v>
      </c>
      <c r="B1028" s="280" t="s">
        <v>269</v>
      </c>
      <c r="C1028" s="281"/>
    </row>
    <row r="1029" spans="1:3" ht="18" hidden="1" customHeight="1">
      <c r="A1029" s="270">
        <v>2150103</v>
      </c>
      <c r="B1029" s="280" t="s">
        <v>346</v>
      </c>
      <c r="C1029" s="281"/>
    </row>
    <row r="1030" spans="1:3" ht="18" hidden="1" customHeight="1">
      <c r="A1030" s="270">
        <v>2150104</v>
      </c>
      <c r="B1030" s="280" t="s">
        <v>1121</v>
      </c>
      <c r="C1030" s="281"/>
    </row>
    <row r="1031" spans="1:3" ht="18" hidden="1" customHeight="1">
      <c r="A1031" s="270">
        <v>2150105</v>
      </c>
      <c r="B1031" s="280" t="s">
        <v>1122</v>
      </c>
      <c r="C1031" s="281"/>
    </row>
    <row r="1032" spans="1:3" ht="18" hidden="1" customHeight="1">
      <c r="A1032" s="270">
        <v>2150106</v>
      </c>
      <c r="B1032" s="280" t="s">
        <v>1123</v>
      </c>
      <c r="C1032" s="281"/>
    </row>
    <row r="1033" spans="1:3" ht="18" hidden="1" customHeight="1">
      <c r="A1033" s="270">
        <v>2150107</v>
      </c>
      <c r="B1033" s="280" t="s">
        <v>1124</v>
      </c>
      <c r="C1033" s="281"/>
    </row>
    <row r="1034" spans="1:3" ht="18" hidden="1" customHeight="1">
      <c r="A1034" s="270">
        <v>2150108</v>
      </c>
      <c r="B1034" s="280" t="s">
        <v>1125</v>
      </c>
      <c r="C1034" s="281"/>
    </row>
    <row r="1035" spans="1:3" ht="18" hidden="1" customHeight="1">
      <c r="A1035" s="270">
        <v>2150199</v>
      </c>
      <c r="B1035" s="280" t="s">
        <v>1126</v>
      </c>
      <c r="C1035" s="281"/>
    </row>
    <row r="1036" spans="1:3" ht="18" hidden="1" customHeight="1">
      <c r="A1036" s="270">
        <v>21502</v>
      </c>
      <c r="B1036" s="276" t="s">
        <v>1127</v>
      </c>
      <c r="C1036" s="278">
        <f>SUM(C1037:C1051)</f>
        <v>0</v>
      </c>
    </row>
    <row r="1037" spans="1:3" ht="18" hidden="1" customHeight="1">
      <c r="A1037" s="270">
        <v>2150201</v>
      </c>
      <c r="B1037" s="280" t="s">
        <v>268</v>
      </c>
      <c r="C1037" s="281"/>
    </row>
    <row r="1038" spans="1:3" ht="18" hidden="1" customHeight="1">
      <c r="A1038" s="270">
        <v>2150202</v>
      </c>
      <c r="B1038" s="280" t="s">
        <v>269</v>
      </c>
      <c r="C1038" s="281"/>
    </row>
    <row r="1039" spans="1:3" ht="18" hidden="1" customHeight="1">
      <c r="A1039" s="270">
        <v>2150203</v>
      </c>
      <c r="B1039" s="280" t="s">
        <v>346</v>
      </c>
      <c r="C1039" s="281"/>
    </row>
    <row r="1040" spans="1:3" ht="18" hidden="1" customHeight="1">
      <c r="A1040" s="270">
        <v>2150204</v>
      </c>
      <c r="B1040" s="280" t="s">
        <v>1128</v>
      </c>
      <c r="C1040" s="281"/>
    </row>
    <row r="1041" spans="1:3" ht="18" hidden="1" customHeight="1">
      <c r="A1041" s="270">
        <v>2150205</v>
      </c>
      <c r="B1041" s="280" t="s">
        <v>1129</v>
      </c>
      <c r="C1041" s="281"/>
    </row>
    <row r="1042" spans="1:3" ht="18" hidden="1" customHeight="1">
      <c r="A1042" s="270">
        <v>2150206</v>
      </c>
      <c r="B1042" s="280" t="s">
        <v>1130</v>
      </c>
      <c r="C1042" s="281"/>
    </row>
    <row r="1043" spans="1:3" ht="18" hidden="1" customHeight="1">
      <c r="A1043" s="270">
        <v>2150207</v>
      </c>
      <c r="B1043" s="280" t="s">
        <v>1131</v>
      </c>
      <c r="C1043" s="281"/>
    </row>
    <row r="1044" spans="1:3" ht="18" hidden="1" customHeight="1">
      <c r="A1044" s="270">
        <v>2150208</v>
      </c>
      <c r="B1044" s="280" t="s">
        <v>1132</v>
      </c>
      <c r="C1044" s="281"/>
    </row>
    <row r="1045" spans="1:3" ht="18" hidden="1" customHeight="1">
      <c r="A1045" s="270">
        <v>2150209</v>
      </c>
      <c r="B1045" s="280" t="s">
        <v>1133</v>
      </c>
      <c r="C1045" s="281"/>
    </row>
    <row r="1046" spans="1:3" ht="18" hidden="1" customHeight="1">
      <c r="A1046" s="270">
        <v>2150210</v>
      </c>
      <c r="B1046" s="280" t="s">
        <v>1134</v>
      </c>
      <c r="C1046" s="281"/>
    </row>
    <row r="1047" spans="1:3" ht="18" hidden="1" customHeight="1">
      <c r="A1047" s="270">
        <v>2150212</v>
      </c>
      <c r="B1047" s="280" t="s">
        <v>1135</v>
      </c>
      <c r="C1047" s="281"/>
    </row>
    <row r="1048" spans="1:3" ht="18" hidden="1" customHeight="1">
      <c r="A1048" s="270">
        <v>2150213</v>
      </c>
      <c r="B1048" s="280" t="s">
        <v>1136</v>
      </c>
      <c r="C1048" s="281"/>
    </row>
    <row r="1049" spans="1:3" ht="18" hidden="1" customHeight="1">
      <c r="A1049" s="270">
        <v>2150214</v>
      </c>
      <c r="B1049" s="280" t="s">
        <v>1137</v>
      </c>
      <c r="C1049" s="281"/>
    </row>
    <row r="1050" spans="1:3" ht="18" hidden="1" customHeight="1">
      <c r="A1050" s="270">
        <v>2150215</v>
      </c>
      <c r="B1050" s="280" t="s">
        <v>1138</v>
      </c>
      <c r="C1050" s="281"/>
    </row>
    <row r="1051" spans="1:3" ht="18" hidden="1" customHeight="1">
      <c r="A1051" s="270">
        <v>2150299</v>
      </c>
      <c r="B1051" s="280" t="s">
        <v>1139</v>
      </c>
      <c r="C1051" s="281"/>
    </row>
    <row r="1052" spans="1:3" ht="18" hidden="1" customHeight="1">
      <c r="A1052" s="270">
        <v>21503</v>
      </c>
      <c r="B1052" s="276" t="s">
        <v>1140</v>
      </c>
      <c r="C1052" s="278">
        <f>SUM(C1053:C1056)</f>
        <v>0</v>
      </c>
    </row>
    <row r="1053" spans="1:3" ht="18" hidden="1" customHeight="1">
      <c r="A1053" s="270">
        <v>2150301</v>
      </c>
      <c r="B1053" s="280" t="s">
        <v>268</v>
      </c>
      <c r="C1053" s="281"/>
    </row>
    <row r="1054" spans="1:3" ht="18" hidden="1" customHeight="1">
      <c r="A1054" s="270">
        <v>2150302</v>
      </c>
      <c r="B1054" s="280" t="s">
        <v>269</v>
      </c>
      <c r="C1054" s="281"/>
    </row>
    <row r="1055" spans="1:3" ht="18" hidden="1" customHeight="1">
      <c r="A1055" s="270">
        <v>2150303</v>
      </c>
      <c r="B1055" s="280" t="s">
        <v>346</v>
      </c>
      <c r="C1055" s="281"/>
    </row>
    <row r="1056" spans="1:3" ht="18" hidden="1" customHeight="1">
      <c r="A1056" s="270">
        <v>2150399</v>
      </c>
      <c r="B1056" s="280" t="s">
        <v>1141</v>
      </c>
      <c r="C1056" s="281"/>
    </row>
    <row r="1057" spans="1:3" ht="18" hidden="1" customHeight="1">
      <c r="A1057" s="270">
        <v>21505</v>
      </c>
      <c r="B1057" s="276" t="s">
        <v>1142</v>
      </c>
      <c r="C1057" s="278">
        <f>SUM(C1058:C1067)</f>
        <v>0</v>
      </c>
    </row>
    <row r="1058" spans="1:3" ht="18" hidden="1" customHeight="1">
      <c r="A1058" s="270">
        <v>2150501</v>
      </c>
      <c r="B1058" s="280" t="s">
        <v>268</v>
      </c>
      <c r="C1058" s="281"/>
    </row>
    <row r="1059" spans="1:3" ht="18" hidden="1" customHeight="1">
      <c r="A1059" s="270">
        <v>2150502</v>
      </c>
      <c r="B1059" s="280" t="s">
        <v>269</v>
      </c>
      <c r="C1059" s="281"/>
    </row>
    <row r="1060" spans="1:3" ht="18" hidden="1" customHeight="1">
      <c r="A1060" s="270">
        <v>2150503</v>
      </c>
      <c r="B1060" s="280" t="s">
        <v>346</v>
      </c>
      <c r="C1060" s="281"/>
    </row>
    <row r="1061" spans="1:3" ht="18" hidden="1" customHeight="1">
      <c r="A1061" s="270">
        <v>2150505</v>
      </c>
      <c r="B1061" s="280" t="s">
        <v>1143</v>
      </c>
      <c r="C1061" s="281"/>
    </row>
    <row r="1062" spans="1:3" ht="18" hidden="1" customHeight="1">
      <c r="A1062" s="270">
        <v>2150507</v>
      </c>
      <c r="B1062" s="280" t="s">
        <v>1144</v>
      </c>
      <c r="C1062" s="281"/>
    </row>
    <row r="1063" spans="1:3" ht="18" hidden="1" customHeight="1">
      <c r="A1063" s="270">
        <v>2150508</v>
      </c>
      <c r="B1063" s="280" t="s">
        <v>1145</v>
      </c>
      <c r="C1063" s="281"/>
    </row>
    <row r="1064" spans="1:3" ht="18" hidden="1" customHeight="1">
      <c r="A1064" s="270">
        <v>2150516</v>
      </c>
      <c r="B1064" s="280" t="s">
        <v>1146</v>
      </c>
      <c r="C1064" s="281"/>
    </row>
    <row r="1065" spans="1:3" ht="18" hidden="1" customHeight="1">
      <c r="A1065" s="270">
        <v>2150517</v>
      </c>
      <c r="B1065" s="280" t="s">
        <v>1147</v>
      </c>
      <c r="C1065" s="281"/>
    </row>
    <row r="1066" spans="1:3" ht="18" hidden="1" customHeight="1">
      <c r="A1066" s="270">
        <v>2150550</v>
      </c>
      <c r="B1066" s="280" t="s">
        <v>351</v>
      </c>
      <c r="C1066" s="281"/>
    </row>
    <row r="1067" spans="1:3" ht="18" hidden="1" customHeight="1">
      <c r="A1067" s="270">
        <v>2150599</v>
      </c>
      <c r="B1067" s="280" t="s">
        <v>1148</v>
      </c>
      <c r="C1067" s="281"/>
    </row>
    <row r="1068" spans="1:3" ht="18" hidden="1" customHeight="1">
      <c r="A1068" s="270">
        <v>21507</v>
      </c>
      <c r="B1068" s="276" t="s">
        <v>1149</v>
      </c>
      <c r="C1068" s="279">
        <f>SUM(C1069:C1074)</f>
        <v>0</v>
      </c>
    </row>
    <row r="1069" spans="1:3" ht="18" hidden="1" customHeight="1">
      <c r="A1069" s="270">
        <v>2150701</v>
      </c>
      <c r="B1069" s="280" t="s">
        <v>268</v>
      </c>
      <c r="C1069" s="281"/>
    </row>
    <row r="1070" spans="1:3" ht="18" hidden="1" customHeight="1">
      <c r="A1070" s="270">
        <v>2150702</v>
      </c>
      <c r="B1070" s="280" t="s">
        <v>269</v>
      </c>
      <c r="C1070" s="281"/>
    </row>
    <row r="1071" spans="1:3" ht="18" hidden="1" customHeight="1">
      <c r="A1071" s="270">
        <v>2150703</v>
      </c>
      <c r="B1071" s="280" t="s">
        <v>346</v>
      </c>
      <c r="C1071" s="281"/>
    </row>
    <row r="1072" spans="1:3" ht="18" hidden="1" customHeight="1">
      <c r="A1072" s="270">
        <v>2150704</v>
      </c>
      <c r="B1072" s="280" t="s">
        <v>1150</v>
      </c>
      <c r="C1072" s="281"/>
    </row>
    <row r="1073" spans="1:3" ht="18" hidden="1" customHeight="1">
      <c r="A1073" s="270">
        <v>2150705</v>
      </c>
      <c r="B1073" s="280" t="s">
        <v>1151</v>
      </c>
      <c r="C1073" s="281"/>
    </row>
    <row r="1074" spans="1:3" ht="18" hidden="1" customHeight="1">
      <c r="A1074" s="270">
        <v>2150799</v>
      </c>
      <c r="B1074" s="280" t="s">
        <v>1152</v>
      </c>
      <c r="C1074" s="281"/>
    </row>
    <row r="1075" spans="1:3" ht="18" hidden="1" customHeight="1">
      <c r="A1075" s="270">
        <v>21508</v>
      </c>
      <c r="B1075" s="276" t="s">
        <v>1153</v>
      </c>
      <c r="C1075" s="278">
        <f>SUM(C1076:C1082)</f>
        <v>0</v>
      </c>
    </row>
    <row r="1076" spans="1:3" ht="18" hidden="1" customHeight="1">
      <c r="A1076" s="270">
        <v>2150801</v>
      </c>
      <c r="B1076" s="280" t="s">
        <v>268</v>
      </c>
      <c r="C1076" s="281"/>
    </row>
    <row r="1077" spans="1:3" ht="18" hidden="1" customHeight="1">
      <c r="A1077" s="270">
        <v>2150802</v>
      </c>
      <c r="B1077" s="280" t="s">
        <v>269</v>
      </c>
      <c r="C1077" s="281"/>
    </row>
    <row r="1078" spans="1:3" ht="18" hidden="1" customHeight="1">
      <c r="A1078" s="270">
        <v>2150803</v>
      </c>
      <c r="B1078" s="280" t="s">
        <v>346</v>
      </c>
      <c r="C1078" s="281"/>
    </row>
    <row r="1079" spans="1:3" ht="18" hidden="1" customHeight="1">
      <c r="A1079" s="270">
        <v>2150804</v>
      </c>
      <c r="B1079" s="280" t="s">
        <v>1154</v>
      </c>
      <c r="C1079" s="281"/>
    </row>
    <row r="1080" spans="1:3" ht="18" hidden="1" customHeight="1">
      <c r="A1080" s="270">
        <v>2150805</v>
      </c>
      <c r="B1080" s="280" t="s">
        <v>1155</v>
      </c>
      <c r="C1080" s="281"/>
    </row>
    <row r="1081" spans="1:3" ht="18" hidden="1" customHeight="1">
      <c r="A1081" s="270">
        <v>2150806</v>
      </c>
      <c r="B1081" s="280" t="s">
        <v>1156</v>
      </c>
      <c r="C1081" s="281"/>
    </row>
    <row r="1082" spans="1:3" ht="18" hidden="1" customHeight="1">
      <c r="A1082" s="270">
        <v>2150899</v>
      </c>
      <c r="B1082" s="280" t="s">
        <v>1157</v>
      </c>
      <c r="C1082" s="281"/>
    </row>
    <row r="1083" spans="1:3" ht="18" hidden="1" customHeight="1">
      <c r="A1083" s="270">
        <v>21599</v>
      </c>
      <c r="B1083" s="276" t="s">
        <v>1158</v>
      </c>
      <c r="C1083" s="278">
        <f>SUM(C1084:C1088)</f>
        <v>0</v>
      </c>
    </row>
    <row r="1084" spans="1:3" ht="18" hidden="1" customHeight="1">
      <c r="A1084" s="270">
        <v>2159901</v>
      </c>
      <c r="B1084" s="280" t="s">
        <v>1159</v>
      </c>
      <c r="C1084" s="281"/>
    </row>
    <row r="1085" spans="1:3" ht="18" hidden="1" customHeight="1">
      <c r="A1085" s="270">
        <v>2159904</v>
      </c>
      <c r="B1085" s="280" t="s">
        <v>1160</v>
      </c>
      <c r="C1085" s="281"/>
    </row>
    <row r="1086" spans="1:3" ht="18" hidden="1" customHeight="1">
      <c r="A1086" s="270">
        <v>2159905</v>
      </c>
      <c r="B1086" s="280" t="s">
        <v>1161</v>
      </c>
      <c r="C1086" s="281"/>
    </row>
    <row r="1087" spans="1:3" ht="18" hidden="1" customHeight="1">
      <c r="A1087" s="270">
        <v>2159906</v>
      </c>
      <c r="B1087" s="280" t="s">
        <v>1162</v>
      </c>
      <c r="C1087" s="281"/>
    </row>
    <row r="1088" spans="1:3" ht="18" hidden="1" customHeight="1">
      <c r="A1088" s="270">
        <v>2159999</v>
      </c>
      <c r="B1088" s="280" t="s">
        <v>1163</v>
      </c>
      <c r="C1088" s="281"/>
    </row>
    <row r="1089" spans="1:3" ht="18" hidden="1" customHeight="1">
      <c r="A1089" s="270">
        <v>216</v>
      </c>
      <c r="B1089" s="276" t="s">
        <v>1164</v>
      </c>
      <c r="C1089" s="278">
        <f>C1090+C1100+C1106</f>
        <v>0</v>
      </c>
    </row>
    <row r="1090" spans="1:3" ht="18" hidden="1" customHeight="1">
      <c r="A1090" s="270">
        <v>21602</v>
      </c>
      <c r="B1090" s="276" t="s">
        <v>1165</v>
      </c>
      <c r="C1090" s="278">
        <f>SUM(C1091:C1099)</f>
        <v>0</v>
      </c>
    </row>
    <row r="1091" spans="1:3" ht="18" hidden="1" customHeight="1">
      <c r="A1091" s="270">
        <v>2160201</v>
      </c>
      <c r="B1091" s="280" t="s">
        <v>268</v>
      </c>
      <c r="C1091" s="281"/>
    </row>
    <row r="1092" spans="1:3" ht="18" hidden="1" customHeight="1">
      <c r="A1092" s="270">
        <v>2160202</v>
      </c>
      <c r="B1092" s="280" t="s">
        <v>269</v>
      </c>
      <c r="C1092" s="281"/>
    </row>
    <row r="1093" spans="1:3" ht="18" hidden="1" customHeight="1">
      <c r="A1093" s="270">
        <v>2160203</v>
      </c>
      <c r="B1093" s="280" t="s">
        <v>346</v>
      </c>
      <c r="C1093" s="281"/>
    </row>
    <row r="1094" spans="1:3" ht="18" hidden="1" customHeight="1">
      <c r="A1094" s="270">
        <v>2160216</v>
      </c>
      <c r="B1094" s="280" t="s">
        <v>1166</v>
      </c>
      <c r="C1094" s="281"/>
    </row>
    <row r="1095" spans="1:3" ht="18" hidden="1" customHeight="1">
      <c r="A1095" s="270">
        <v>2160217</v>
      </c>
      <c r="B1095" s="280" t="s">
        <v>1167</v>
      </c>
      <c r="C1095" s="281"/>
    </row>
    <row r="1096" spans="1:3" ht="18" hidden="1" customHeight="1">
      <c r="A1096" s="270">
        <v>2160218</v>
      </c>
      <c r="B1096" s="280" t="s">
        <v>1168</v>
      </c>
      <c r="C1096" s="281"/>
    </row>
    <row r="1097" spans="1:3" ht="18" hidden="1" customHeight="1">
      <c r="A1097" s="270">
        <v>2160219</v>
      </c>
      <c r="B1097" s="280" t="s">
        <v>1169</v>
      </c>
      <c r="C1097" s="281"/>
    </row>
    <row r="1098" spans="1:3" ht="18" hidden="1" customHeight="1">
      <c r="A1098" s="270">
        <v>2160250</v>
      </c>
      <c r="B1098" s="280" t="s">
        <v>351</v>
      </c>
      <c r="C1098" s="281"/>
    </row>
    <row r="1099" spans="1:3" ht="18" hidden="1" customHeight="1">
      <c r="A1099" s="270">
        <v>2160299</v>
      </c>
      <c r="B1099" s="280" t="s">
        <v>1170</v>
      </c>
      <c r="C1099" s="281"/>
    </row>
    <row r="1100" spans="1:3" ht="18" hidden="1" customHeight="1">
      <c r="A1100" s="270">
        <v>21606</v>
      </c>
      <c r="B1100" s="276" t="s">
        <v>1171</v>
      </c>
      <c r="C1100" s="278">
        <f>SUM(C1101:C1105)</f>
        <v>0</v>
      </c>
    </row>
    <row r="1101" spans="1:3" ht="18" hidden="1" customHeight="1">
      <c r="A1101" s="270">
        <v>2160601</v>
      </c>
      <c r="B1101" s="280" t="s">
        <v>268</v>
      </c>
      <c r="C1101" s="281"/>
    </row>
    <row r="1102" spans="1:3" ht="18" hidden="1" customHeight="1">
      <c r="A1102" s="270">
        <v>2160602</v>
      </c>
      <c r="B1102" s="280" t="s">
        <v>269</v>
      </c>
      <c r="C1102" s="281"/>
    </row>
    <row r="1103" spans="1:3" ht="18" hidden="1" customHeight="1">
      <c r="A1103" s="270">
        <v>2160603</v>
      </c>
      <c r="B1103" s="280" t="s">
        <v>346</v>
      </c>
      <c r="C1103" s="281"/>
    </row>
    <row r="1104" spans="1:3" ht="18" hidden="1" customHeight="1">
      <c r="A1104" s="270">
        <v>2160607</v>
      </c>
      <c r="B1104" s="280" t="s">
        <v>1172</v>
      </c>
      <c r="C1104" s="281"/>
    </row>
    <row r="1105" spans="1:3" ht="18" hidden="1" customHeight="1">
      <c r="A1105" s="270">
        <v>2160699</v>
      </c>
      <c r="B1105" s="280" t="s">
        <v>1173</v>
      </c>
      <c r="C1105" s="281"/>
    </row>
    <row r="1106" spans="1:3" ht="18" hidden="1" customHeight="1">
      <c r="A1106" s="270">
        <v>21699</v>
      </c>
      <c r="B1106" s="276" t="s">
        <v>1174</v>
      </c>
      <c r="C1106" s="278">
        <f>SUM(C1107:C1108)</f>
        <v>0</v>
      </c>
    </row>
    <row r="1107" spans="1:3" ht="18" hidden="1" customHeight="1">
      <c r="A1107" s="270">
        <v>2169901</v>
      </c>
      <c r="B1107" s="280" t="s">
        <v>1175</v>
      </c>
      <c r="C1107" s="281"/>
    </row>
    <row r="1108" spans="1:3" ht="18" hidden="1" customHeight="1">
      <c r="A1108" s="270">
        <v>2169999</v>
      </c>
      <c r="B1108" s="280" t="s">
        <v>1176</v>
      </c>
      <c r="C1108" s="281"/>
    </row>
    <row r="1109" spans="1:3" ht="18" hidden="1" customHeight="1">
      <c r="A1109" s="270">
        <v>217</v>
      </c>
      <c r="B1109" s="276" t="s">
        <v>1177</v>
      </c>
      <c r="C1109" s="278">
        <f>C1110+C1117+C1127+C1133+C1136</f>
        <v>0</v>
      </c>
    </row>
    <row r="1110" spans="1:3" ht="18" hidden="1" customHeight="1">
      <c r="A1110" s="270">
        <v>21701</v>
      </c>
      <c r="B1110" s="276" t="s">
        <v>1178</v>
      </c>
      <c r="C1110" s="278">
        <f>SUM(C1111:C1116)</f>
        <v>0</v>
      </c>
    </row>
    <row r="1111" spans="1:3" ht="18" hidden="1" customHeight="1">
      <c r="A1111" s="270">
        <v>2170101</v>
      </c>
      <c r="B1111" s="280" t="s">
        <v>268</v>
      </c>
      <c r="C1111" s="281"/>
    </row>
    <row r="1112" spans="1:3" ht="18" hidden="1" customHeight="1">
      <c r="A1112" s="270">
        <v>2170102</v>
      </c>
      <c r="B1112" s="280" t="s">
        <v>269</v>
      </c>
      <c r="C1112" s="281"/>
    </row>
    <row r="1113" spans="1:3" ht="18" hidden="1" customHeight="1">
      <c r="A1113" s="270">
        <v>2170103</v>
      </c>
      <c r="B1113" s="280" t="s">
        <v>346</v>
      </c>
      <c r="C1113" s="281"/>
    </row>
    <row r="1114" spans="1:3" ht="18" hidden="1" customHeight="1">
      <c r="A1114" s="270">
        <v>2170104</v>
      </c>
      <c r="B1114" s="280" t="s">
        <v>1179</v>
      </c>
      <c r="C1114" s="281"/>
    </row>
    <row r="1115" spans="1:3" ht="18" hidden="1" customHeight="1">
      <c r="A1115" s="270">
        <v>2170150</v>
      </c>
      <c r="B1115" s="280" t="s">
        <v>351</v>
      </c>
      <c r="C1115" s="281"/>
    </row>
    <row r="1116" spans="1:3" ht="18" hidden="1" customHeight="1">
      <c r="A1116" s="270">
        <v>2170199</v>
      </c>
      <c r="B1116" s="280" t="s">
        <v>1180</v>
      </c>
      <c r="C1116" s="281"/>
    </row>
    <row r="1117" spans="1:3" ht="18" hidden="1" customHeight="1">
      <c r="A1117" s="270">
        <v>21702</v>
      </c>
      <c r="B1117" s="276" t="s">
        <v>1181</v>
      </c>
      <c r="C1117" s="278">
        <f>SUM(C1118:C1126)</f>
        <v>0</v>
      </c>
    </row>
    <row r="1118" spans="1:3" ht="18" hidden="1" customHeight="1">
      <c r="A1118" s="270">
        <v>2170201</v>
      </c>
      <c r="B1118" s="280" t="s">
        <v>1182</v>
      </c>
      <c r="C1118" s="281"/>
    </row>
    <row r="1119" spans="1:3" ht="18" hidden="1" customHeight="1">
      <c r="A1119" s="270">
        <v>2170202</v>
      </c>
      <c r="B1119" s="280" t="s">
        <v>1183</v>
      </c>
      <c r="C1119" s="281"/>
    </row>
    <row r="1120" spans="1:3" ht="18" hidden="1" customHeight="1">
      <c r="A1120" s="270">
        <v>2170203</v>
      </c>
      <c r="B1120" s="280" t="s">
        <v>1184</v>
      </c>
      <c r="C1120" s="281"/>
    </row>
    <row r="1121" spans="1:3" ht="18" hidden="1" customHeight="1">
      <c r="A1121" s="270">
        <v>2170204</v>
      </c>
      <c r="B1121" s="280" t="s">
        <v>1185</v>
      </c>
      <c r="C1121" s="281"/>
    </row>
    <row r="1122" spans="1:3" ht="18" hidden="1" customHeight="1">
      <c r="A1122" s="270">
        <v>2170205</v>
      </c>
      <c r="B1122" s="280" t="s">
        <v>1186</v>
      </c>
      <c r="C1122" s="281"/>
    </row>
    <row r="1123" spans="1:3" ht="18" hidden="1" customHeight="1">
      <c r="A1123" s="270">
        <v>2170206</v>
      </c>
      <c r="B1123" s="280" t="s">
        <v>1187</v>
      </c>
      <c r="C1123" s="281"/>
    </row>
    <row r="1124" spans="1:3" ht="18" hidden="1" customHeight="1">
      <c r="A1124" s="270">
        <v>2170207</v>
      </c>
      <c r="B1124" s="280" t="s">
        <v>1188</v>
      </c>
      <c r="C1124" s="281"/>
    </row>
    <row r="1125" spans="1:3" ht="18" hidden="1" customHeight="1">
      <c r="A1125" s="270">
        <v>2170208</v>
      </c>
      <c r="B1125" s="280" t="s">
        <v>1189</v>
      </c>
      <c r="C1125" s="281"/>
    </row>
    <row r="1126" spans="1:3" ht="18" hidden="1" customHeight="1">
      <c r="A1126" s="270">
        <v>2170299</v>
      </c>
      <c r="B1126" s="280" t="s">
        <v>1190</v>
      </c>
      <c r="C1126" s="281"/>
    </row>
    <row r="1127" spans="1:3" ht="18" hidden="1" customHeight="1">
      <c r="A1127" s="270">
        <v>21703</v>
      </c>
      <c r="B1127" s="276" t="s">
        <v>1191</v>
      </c>
      <c r="C1127" s="278">
        <f>SUM(C1128:C1132)</f>
        <v>0</v>
      </c>
    </row>
    <row r="1128" spans="1:3" ht="18" hidden="1" customHeight="1">
      <c r="A1128" s="270">
        <v>2170301</v>
      </c>
      <c r="B1128" s="280" t="s">
        <v>1192</v>
      </c>
      <c r="C1128" s="281"/>
    </row>
    <row r="1129" spans="1:3" ht="18" hidden="1" customHeight="1">
      <c r="A1129" s="270">
        <v>2170302</v>
      </c>
      <c r="B1129" s="280" t="s">
        <v>1193</v>
      </c>
      <c r="C1129" s="281"/>
    </row>
    <row r="1130" spans="1:3" ht="18" hidden="1" customHeight="1">
      <c r="A1130" s="270">
        <v>2170303</v>
      </c>
      <c r="B1130" s="280" t="s">
        <v>1194</v>
      </c>
      <c r="C1130" s="281"/>
    </row>
    <row r="1131" spans="1:3" ht="18" hidden="1" customHeight="1">
      <c r="A1131" s="270">
        <v>2170304</v>
      </c>
      <c r="B1131" s="280" t="s">
        <v>1195</v>
      </c>
      <c r="C1131" s="281"/>
    </row>
    <row r="1132" spans="1:3" ht="18" hidden="1" customHeight="1">
      <c r="A1132" s="270">
        <v>2170399</v>
      </c>
      <c r="B1132" s="280" t="s">
        <v>1196</v>
      </c>
      <c r="C1132" s="281"/>
    </row>
    <row r="1133" spans="1:3" ht="18" hidden="1" customHeight="1">
      <c r="A1133" s="270">
        <v>21704</v>
      </c>
      <c r="B1133" s="276" t="s">
        <v>1197</v>
      </c>
      <c r="C1133" s="278">
        <f>SUM(C1134:C1135)</f>
        <v>0</v>
      </c>
    </row>
    <row r="1134" spans="1:3" ht="18" hidden="1" customHeight="1">
      <c r="A1134" s="270">
        <v>2170401</v>
      </c>
      <c r="B1134" s="280" t="s">
        <v>1198</v>
      </c>
      <c r="C1134" s="281"/>
    </row>
    <row r="1135" spans="1:3" ht="18" hidden="1" customHeight="1">
      <c r="A1135" s="270">
        <v>2170499</v>
      </c>
      <c r="B1135" s="280" t="s">
        <v>1199</v>
      </c>
      <c r="C1135" s="281"/>
    </row>
    <row r="1136" spans="1:3" ht="18" hidden="1" customHeight="1">
      <c r="A1136" s="270">
        <v>21799</v>
      </c>
      <c r="B1136" s="276" t="s">
        <v>1200</v>
      </c>
      <c r="C1136" s="278">
        <f>C1137+C1138</f>
        <v>0</v>
      </c>
    </row>
    <row r="1137" spans="1:3" ht="18" hidden="1" customHeight="1">
      <c r="A1137" s="270">
        <v>2179902</v>
      </c>
      <c r="B1137" s="280" t="s">
        <v>1201</v>
      </c>
      <c r="C1137" s="281"/>
    </row>
    <row r="1138" spans="1:3" ht="18" hidden="1" customHeight="1">
      <c r="A1138" s="270">
        <v>2179999</v>
      </c>
      <c r="B1138" s="280" t="s">
        <v>1202</v>
      </c>
      <c r="C1138" s="281"/>
    </row>
    <row r="1139" spans="1:3" ht="18" hidden="1" customHeight="1">
      <c r="A1139" s="270">
        <v>219</v>
      </c>
      <c r="B1139" s="276" t="s">
        <v>1203</v>
      </c>
      <c r="C1139" s="278">
        <f>SUM(C1140:C1148)</f>
        <v>0</v>
      </c>
    </row>
    <row r="1140" spans="1:3" ht="18" hidden="1" customHeight="1">
      <c r="A1140" s="270">
        <v>21901</v>
      </c>
      <c r="B1140" s="276" t="s">
        <v>1204</v>
      </c>
      <c r="C1140" s="281"/>
    </row>
    <row r="1141" spans="1:3" ht="18" hidden="1" customHeight="1">
      <c r="A1141" s="270">
        <v>21902</v>
      </c>
      <c r="B1141" s="276" t="s">
        <v>1205</v>
      </c>
      <c r="C1141" s="281"/>
    </row>
    <row r="1142" spans="1:3" ht="18" hidden="1" customHeight="1">
      <c r="A1142" s="270">
        <v>21903</v>
      </c>
      <c r="B1142" s="276" t="s">
        <v>1206</v>
      </c>
      <c r="C1142" s="281"/>
    </row>
    <row r="1143" spans="1:3" ht="18" hidden="1" customHeight="1">
      <c r="A1143" s="270">
        <v>21904</v>
      </c>
      <c r="B1143" s="276" t="s">
        <v>1207</v>
      </c>
      <c r="C1143" s="281"/>
    </row>
    <row r="1144" spans="1:3" ht="18" hidden="1" customHeight="1">
      <c r="A1144" s="270">
        <v>21905</v>
      </c>
      <c r="B1144" s="276" t="s">
        <v>1208</v>
      </c>
      <c r="C1144" s="281"/>
    </row>
    <row r="1145" spans="1:3" ht="18" hidden="1" customHeight="1">
      <c r="A1145" s="270">
        <v>21906</v>
      </c>
      <c r="B1145" s="276" t="s">
        <v>1209</v>
      </c>
      <c r="C1145" s="281"/>
    </row>
    <row r="1146" spans="1:3" ht="18" hidden="1" customHeight="1">
      <c r="A1146" s="270">
        <v>21907</v>
      </c>
      <c r="B1146" s="276" t="s">
        <v>1210</v>
      </c>
      <c r="C1146" s="281"/>
    </row>
    <row r="1147" spans="1:3" ht="18" hidden="1" customHeight="1">
      <c r="A1147" s="270">
        <v>21908</v>
      </c>
      <c r="B1147" s="276" t="s">
        <v>1211</v>
      </c>
      <c r="C1147" s="281"/>
    </row>
    <row r="1148" spans="1:3" ht="18" hidden="1" customHeight="1">
      <c r="A1148" s="270">
        <v>21999</v>
      </c>
      <c r="B1148" s="276" t="s">
        <v>1212</v>
      </c>
      <c r="C1148" s="281"/>
    </row>
    <row r="1149" spans="1:3" ht="18" hidden="1" customHeight="1">
      <c r="A1149" s="270">
        <v>220</v>
      </c>
      <c r="B1149" s="276" t="s">
        <v>1213</v>
      </c>
      <c r="C1149" s="278">
        <f>C1150+C1177+C1192</f>
        <v>0</v>
      </c>
    </row>
    <row r="1150" spans="1:3" ht="18" hidden="1" customHeight="1">
      <c r="A1150" s="270">
        <v>22001</v>
      </c>
      <c r="B1150" s="276" t="s">
        <v>1214</v>
      </c>
      <c r="C1150" s="278">
        <f>SUM(C1151:C1176)</f>
        <v>0</v>
      </c>
    </row>
    <row r="1151" spans="1:3" ht="18" hidden="1" customHeight="1">
      <c r="A1151" s="270">
        <v>2200101</v>
      </c>
      <c r="B1151" s="280" t="s">
        <v>268</v>
      </c>
      <c r="C1151" s="281"/>
    </row>
    <row r="1152" spans="1:3" ht="18" hidden="1" customHeight="1">
      <c r="A1152" s="270">
        <v>2200102</v>
      </c>
      <c r="B1152" s="280" t="s">
        <v>269</v>
      </c>
      <c r="C1152" s="281"/>
    </row>
    <row r="1153" spans="1:3" ht="18" hidden="1" customHeight="1">
      <c r="A1153" s="270">
        <v>2200103</v>
      </c>
      <c r="B1153" s="280" t="s">
        <v>346</v>
      </c>
      <c r="C1153" s="281"/>
    </row>
    <row r="1154" spans="1:3" ht="18" hidden="1" customHeight="1">
      <c r="A1154" s="270">
        <v>2200104</v>
      </c>
      <c r="B1154" s="280" t="s">
        <v>1215</v>
      </c>
      <c r="C1154" s="281"/>
    </row>
    <row r="1155" spans="1:3" ht="18" hidden="1" customHeight="1">
      <c r="A1155" s="270">
        <v>2200106</v>
      </c>
      <c r="B1155" s="280" t="s">
        <v>1216</v>
      </c>
      <c r="C1155" s="281"/>
    </row>
    <row r="1156" spans="1:3" ht="18" hidden="1" customHeight="1">
      <c r="A1156" s="270">
        <v>2200107</v>
      </c>
      <c r="B1156" s="280" t="s">
        <v>1217</v>
      </c>
      <c r="C1156" s="281"/>
    </row>
    <row r="1157" spans="1:3" ht="18" hidden="1" customHeight="1">
      <c r="A1157" s="270">
        <v>2200108</v>
      </c>
      <c r="B1157" s="280" t="s">
        <v>1218</v>
      </c>
      <c r="C1157" s="281"/>
    </row>
    <row r="1158" spans="1:3" ht="18" hidden="1" customHeight="1">
      <c r="A1158" s="270">
        <v>2200109</v>
      </c>
      <c r="B1158" s="280" t="s">
        <v>1219</v>
      </c>
      <c r="C1158" s="281"/>
    </row>
    <row r="1159" spans="1:3" ht="18" hidden="1" customHeight="1">
      <c r="A1159" s="270">
        <v>2200112</v>
      </c>
      <c r="B1159" s="280" t="s">
        <v>1220</v>
      </c>
      <c r="C1159" s="281"/>
    </row>
    <row r="1160" spans="1:3" ht="18" hidden="1" customHeight="1">
      <c r="A1160" s="270">
        <v>2200113</v>
      </c>
      <c r="B1160" s="280" t="s">
        <v>1221</v>
      </c>
      <c r="C1160" s="281"/>
    </row>
    <row r="1161" spans="1:3" ht="18" hidden="1" customHeight="1">
      <c r="A1161" s="270">
        <v>2200114</v>
      </c>
      <c r="B1161" s="280" t="s">
        <v>1222</v>
      </c>
      <c r="C1161" s="281"/>
    </row>
    <row r="1162" spans="1:3" ht="18" hidden="1" customHeight="1">
      <c r="A1162" s="270">
        <v>2200115</v>
      </c>
      <c r="B1162" s="280" t="s">
        <v>1223</v>
      </c>
      <c r="C1162" s="281"/>
    </row>
    <row r="1163" spans="1:3" ht="18" hidden="1" customHeight="1">
      <c r="A1163" s="270">
        <v>2200116</v>
      </c>
      <c r="B1163" s="280" t="s">
        <v>1224</v>
      </c>
      <c r="C1163" s="281"/>
    </row>
    <row r="1164" spans="1:3" ht="18" hidden="1" customHeight="1">
      <c r="A1164" s="270">
        <v>2200119</v>
      </c>
      <c r="B1164" s="280" t="s">
        <v>1225</v>
      </c>
      <c r="C1164" s="281"/>
    </row>
    <row r="1165" spans="1:3" ht="18" hidden="1" customHeight="1">
      <c r="A1165" s="270">
        <v>2200120</v>
      </c>
      <c r="B1165" s="280" t="s">
        <v>1226</v>
      </c>
      <c r="C1165" s="281"/>
    </row>
    <row r="1166" spans="1:3" ht="18" hidden="1" customHeight="1">
      <c r="A1166" s="270">
        <v>2200121</v>
      </c>
      <c r="B1166" s="280" t="s">
        <v>1227</v>
      </c>
      <c r="C1166" s="281"/>
    </row>
    <row r="1167" spans="1:3" ht="18" hidden="1" customHeight="1">
      <c r="A1167" s="270">
        <v>2200122</v>
      </c>
      <c r="B1167" s="280" t="s">
        <v>1228</v>
      </c>
      <c r="C1167" s="281"/>
    </row>
    <row r="1168" spans="1:3" ht="18" hidden="1" customHeight="1">
      <c r="A1168" s="270">
        <v>2200123</v>
      </c>
      <c r="B1168" s="280" t="s">
        <v>1229</v>
      </c>
      <c r="C1168" s="281"/>
    </row>
    <row r="1169" spans="1:3" ht="18" hidden="1" customHeight="1">
      <c r="A1169" s="270">
        <v>2200124</v>
      </c>
      <c r="B1169" s="280" t="s">
        <v>1230</v>
      </c>
      <c r="C1169" s="281"/>
    </row>
    <row r="1170" spans="1:3" ht="18" hidden="1" customHeight="1">
      <c r="A1170" s="270">
        <v>2200125</v>
      </c>
      <c r="B1170" s="280" t="s">
        <v>1231</v>
      </c>
      <c r="C1170" s="281"/>
    </row>
    <row r="1171" spans="1:3" ht="18" hidden="1" customHeight="1">
      <c r="A1171" s="270">
        <v>2200126</v>
      </c>
      <c r="B1171" s="280" t="s">
        <v>1232</v>
      </c>
      <c r="C1171" s="281"/>
    </row>
    <row r="1172" spans="1:3" ht="18" hidden="1" customHeight="1">
      <c r="A1172" s="270">
        <v>2200127</v>
      </c>
      <c r="B1172" s="280" t="s">
        <v>1233</v>
      </c>
      <c r="C1172" s="281"/>
    </row>
    <row r="1173" spans="1:3" ht="18" hidden="1" customHeight="1">
      <c r="A1173" s="270">
        <v>2200128</v>
      </c>
      <c r="B1173" s="280" t="s">
        <v>1234</v>
      </c>
      <c r="C1173" s="281"/>
    </row>
    <row r="1174" spans="1:3" ht="18" hidden="1" customHeight="1">
      <c r="A1174" s="270">
        <v>2200129</v>
      </c>
      <c r="B1174" s="280" t="s">
        <v>1235</v>
      </c>
      <c r="C1174" s="281"/>
    </row>
    <row r="1175" spans="1:3" ht="18" hidden="1" customHeight="1">
      <c r="A1175" s="270">
        <v>2200150</v>
      </c>
      <c r="B1175" s="280" t="s">
        <v>351</v>
      </c>
      <c r="C1175" s="281"/>
    </row>
    <row r="1176" spans="1:3" ht="18" hidden="1" customHeight="1">
      <c r="A1176" s="270">
        <v>2200199</v>
      </c>
      <c r="B1176" s="280" t="s">
        <v>1236</v>
      </c>
      <c r="C1176" s="281"/>
    </row>
    <row r="1177" spans="1:3" ht="18" hidden="1" customHeight="1">
      <c r="A1177" s="270">
        <v>22005</v>
      </c>
      <c r="B1177" s="276" t="s">
        <v>1237</v>
      </c>
      <c r="C1177" s="278">
        <f>SUM(C1178:C1191)</f>
        <v>0</v>
      </c>
    </row>
    <row r="1178" spans="1:3" ht="18" hidden="1" customHeight="1">
      <c r="A1178" s="270">
        <v>2200501</v>
      </c>
      <c r="B1178" s="280" t="s">
        <v>268</v>
      </c>
      <c r="C1178" s="281"/>
    </row>
    <row r="1179" spans="1:3" ht="18" hidden="1" customHeight="1">
      <c r="A1179" s="270">
        <v>2200502</v>
      </c>
      <c r="B1179" s="280" t="s">
        <v>269</v>
      </c>
      <c r="C1179" s="281"/>
    </row>
    <row r="1180" spans="1:3" ht="18" hidden="1" customHeight="1">
      <c r="A1180" s="270">
        <v>2200503</v>
      </c>
      <c r="B1180" s="280" t="s">
        <v>346</v>
      </c>
      <c r="C1180" s="281"/>
    </row>
    <row r="1181" spans="1:3" ht="18" hidden="1" customHeight="1">
      <c r="A1181" s="270">
        <v>2200504</v>
      </c>
      <c r="B1181" s="280" t="s">
        <v>1238</v>
      </c>
      <c r="C1181" s="281"/>
    </row>
    <row r="1182" spans="1:3" ht="18" hidden="1" customHeight="1">
      <c r="A1182" s="270">
        <v>2200506</v>
      </c>
      <c r="B1182" s="280" t="s">
        <v>1239</v>
      </c>
      <c r="C1182" s="281"/>
    </row>
    <row r="1183" spans="1:3" ht="18" hidden="1" customHeight="1">
      <c r="A1183" s="270">
        <v>2200507</v>
      </c>
      <c r="B1183" s="280" t="s">
        <v>1240</v>
      </c>
      <c r="C1183" s="281"/>
    </row>
    <row r="1184" spans="1:3" ht="18" hidden="1" customHeight="1">
      <c r="A1184" s="270">
        <v>2200508</v>
      </c>
      <c r="B1184" s="280" t="s">
        <v>1241</v>
      </c>
      <c r="C1184" s="281"/>
    </row>
    <row r="1185" spans="1:3" ht="18" hidden="1" customHeight="1">
      <c r="A1185" s="270">
        <v>2200509</v>
      </c>
      <c r="B1185" s="280" t="s">
        <v>1242</v>
      </c>
      <c r="C1185" s="281"/>
    </row>
    <row r="1186" spans="1:3" ht="18" hidden="1" customHeight="1">
      <c r="A1186" s="270">
        <v>2200510</v>
      </c>
      <c r="B1186" s="280" t="s">
        <v>1243</v>
      </c>
      <c r="C1186" s="281"/>
    </row>
    <row r="1187" spans="1:3" ht="18" hidden="1" customHeight="1">
      <c r="A1187" s="270">
        <v>2200511</v>
      </c>
      <c r="B1187" s="280" t="s">
        <v>1244</v>
      </c>
      <c r="C1187" s="281"/>
    </row>
    <row r="1188" spans="1:3" ht="18" hidden="1" customHeight="1">
      <c r="A1188" s="270">
        <v>2200512</v>
      </c>
      <c r="B1188" s="280" t="s">
        <v>1245</v>
      </c>
      <c r="C1188" s="281"/>
    </row>
    <row r="1189" spans="1:3" ht="18" hidden="1" customHeight="1">
      <c r="A1189" s="270">
        <v>2200513</v>
      </c>
      <c r="B1189" s="280" t="s">
        <v>1246</v>
      </c>
      <c r="C1189" s="281"/>
    </row>
    <row r="1190" spans="1:3" ht="18" hidden="1" customHeight="1">
      <c r="A1190" s="270">
        <v>2200514</v>
      </c>
      <c r="B1190" s="280" t="s">
        <v>1247</v>
      </c>
      <c r="C1190" s="281"/>
    </row>
    <row r="1191" spans="1:3" ht="18" hidden="1" customHeight="1">
      <c r="A1191" s="270">
        <v>2200599</v>
      </c>
      <c r="B1191" s="280" t="s">
        <v>1248</v>
      </c>
      <c r="C1191" s="281"/>
    </row>
    <row r="1192" spans="1:3" ht="18" hidden="1" customHeight="1">
      <c r="A1192" s="270">
        <v>22099</v>
      </c>
      <c r="B1192" s="276" t="s">
        <v>1249</v>
      </c>
      <c r="C1192" s="278">
        <f>C1193</f>
        <v>0</v>
      </c>
    </row>
    <row r="1193" spans="1:3" ht="18" hidden="1" customHeight="1">
      <c r="A1193" s="270">
        <v>2209999</v>
      </c>
      <c r="B1193" s="280" t="s">
        <v>1250</v>
      </c>
      <c r="C1193" s="281"/>
    </row>
    <row r="1194" spans="1:3" ht="18" customHeight="1">
      <c r="A1194" s="270">
        <v>221</v>
      </c>
      <c r="B1194" s="276" t="s">
        <v>1251</v>
      </c>
      <c r="C1194" s="278">
        <f>SUM(C1195,C1206,C1210)</f>
        <v>108</v>
      </c>
    </row>
    <row r="1195" spans="1:3" ht="18" hidden="1" customHeight="1">
      <c r="A1195" s="270">
        <v>22101</v>
      </c>
      <c r="B1195" s="276" t="s">
        <v>1252</v>
      </c>
      <c r="C1195" s="278">
        <f>SUM(C1196:C1205)</f>
        <v>0</v>
      </c>
    </row>
    <row r="1196" spans="1:3" ht="18" hidden="1" customHeight="1">
      <c r="A1196" s="270">
        <v>2210101</v>
      </c>
      <c r="B1196" s="280" t="s">
        <v>1253</v>
      </c>
      <c r="C1196" s="281"/>
    </row>
    <row r="1197" spans="1:3" ht="18" hidden="1" customHeight="1">
      <c r="A1197" s="270">
        <v>2210102</v>
      </c>
      <c r="B1197" s="280" t="s">
        <v>1254</v>
      </c>
      <c r="C1197" s="281"/>
    </row>
    <row r="1198" spans="1:3" ht="18" hidden="1" customHeight="1">
      <c r="A1198" s="270">
        <v>2210103</v>
      </c>
      <c r="B1198" s="280" t="s">
        <v>1255</v>
      </c>
      <c r="C1198" s="281"/>
    </row>
    <row r="1199" spans="1:3" ht="18" hidden="1" customHeight="1">
      <c r="A1199" s="270">
        <v>2210104</v>
      </c>
      <c r="B1199" s="280" t="s">
        <v>1256</v>
      </c>
      <c r="C1199" s="281"/>
    </row>
    <row r="1200" spans="1:3" ht="18" hidden="1" customHeight="1">
      <c r="A1200" s="270">
        <v>2210105</v>
      </c>
      <c r="B1200" s="280" t="s">
        <v>1257</v>
      </c>
      <c r="C1200" s="281"/>
    </row>
    <row r="1201" spans="1:3" ht="18" hidden="1" customHeight="1">
      <c r="A1201" s="270">
        <v>2210106</v>
      </c>
      <c r="B1201" s="280" t="s">
        <v>1258</v>
      </c>
      <c r="C1201" s="281"/>
    </row>
    <row r="1202" spans="1:3" ht="18" hidden="1" customHeight="1">
      <c r="A1202" s="270">
        <v>2210107</v>
      </c>
      <c r="B1202" s="280" t="s">
        <v>1259</v>
      </c>
      <c r="C1202" s="281"/>
    </row>
    <row r="1203" spans="1:3" ht="18" hidden="1" customHeight="1">
      <c r="A1203" s="270">
        <v>2210108</v>
      </c>
      <c r="B1203" s="280" t="s">
        <v>1260</v>
      </c>
      <c r="C1203" s="281"/>
    </row>
    <row r="1204" spans="1:3" ht="18" hidden="1" customHeight="1">
      <c r="A1204" s="270">
        <v>2210109</v>
      </c>
      <c r="B1204" s="280" t="s">
        <v>1261</v>
      </c>
      <c r="C1204" s="281"/>
    </row>
    <row r="1205" spans="1:3" ht="18" hidden="1" customHeight="1">
      <c r="A1205" s="270">
        <v>2210199</v>
      </c>
      <c r="B1205" s="280" t="s">
        <v>1262</v>
      </c>
      <c r="C1205" s="281"/>
    </row>
    <row r="1206" spans="1:3" ht="18" customHeight="1">
      <c r="A1206" s="270">
        <v>22102</v>
      </c>
      <c r="B1206" s="276" t="s">
        <v>1263</v>
      </c>
      <c r="C1206" s="278">
        <f>SUM(C1207:C1209)</f>
        <v>108</v>
      </c>
    </row>
    <row r="1207" spans="1:3" ht="18" customHeight="1">
      <c r="A1207" s="270">
        <v>2210201</v>
      </c>
      <c r="B1207" s="280" t="s">
        <v>1264</v>
      </c>
      <c r="C1207" s="281">
        <v>108</v>
      </c>
    </row>
    <row r="1208" spans="1:3" ht="18" hidden="1" customHeight="1">
      <c r="A1208" s="270">
        <v>2210202</v>
      </c>
      <c r="B1208" s="280" t="s">
        <v>1265</v>
      </c>
      <c r="C1208" s="281"/>
    </row>
    <row r="1209" spans="1:3" ht="18" hidden="1" customHeight="1">
      <c r="A1209" s="270">
        <v>2210203</v>
      </c>
      <c r="B1209" s="280" t="s">
        <v>1266</v>
      </c>
      <c r="C1209" s="281"/>
    </row>
    <row r="1210" spans="1:3" ht="18" hidden="1" customHeight="1">
      <c r="A1210" s="270">
        <v>22103</v>
      </c>
      <c r="B1210" s="276" t="s">
        <v>1267</v>
      </c>
      <c r="C1210" s="278">
        <f>SUM(C1211:C1213)</f>
        <v>0</v>
      </c>
    </row>
    <row r="1211" spans="1:3" ht="18" hidden="1" customHeight="1">
      <c r="A1211" s="270">
        <v>2210301</v>
      </c>
      <c r="B1211" s="280" t="s">
        <v>1268</v>
      </c>
      <c r="C1211" s="281"/>
    </row>
    <row r="1212" spans="1:3" ht="18" hidden="1" customHeight="1">
      <c r="A1212" s="270">
        <v>2210302</v>
      </c>
      <c r="B1212" s="280" t="s">
        <v>1269</v>
      </c>
      <c r="C1212" s="281"/>
    </row>
    <row r="1213" spans="1:3" ht="18" hidden="1" customHeight="1">
      <c r="A1213" s="270">
        <v>2210399</v>
      </c>
      <c r="B1213" s="280" t="s">
        <v>1270</v>
      </c>
      <c r="C1213" s="281"/>
    </row>
    <row r="1214" spans="1:3" ht="18" hidden="1" customHeight="1">
      <c r="A1214" s="270">
        <v>222</v>
      </c>
      <c r="B1214" s="276" t="s">
        <v>1271</v>
      </c>
      <c r="C1214" s="278">
        <f>C1215+C1233+C1239+C1245</f>
        <v>0</v>
      </c>
    </row>
    <row r="1215" spans="1:3" ht="18" hidden="1" customHeight="1">
      <c r="A1215" s="270">
        <v>22201</v>
      </c>
      <c r="B1215" s="276" t="s">
        <v>1272</v>
      </c>
      <c r="C1215" s="278">
        <f>SUM(C1216:C1232)</f>
        <v>0</v>
      </c>
    </row>
    <row r="1216" spans="1:3" ht="18" hidden="1" customHeight="1">
      <c r="A1216" s="270">
        <v>2220101</v>
      </c>
      <c r="B1216" s="280" t="s">
        <v>268</v>
      </c>
      <c r="C1216" s="281"/>
    </row>
    <row r="1217" spans="1:3" ht="18" hidden="1" customHeight="1">
      <c r="A1217" s="270">
        <v>2220102</v>
      </c>
      <c r="B1217" s="280" t="s">
        <v>269</v>
      </c>
      <c r="C1217" s="281"/>
    </row>
    <row r="1218" spans="1:3" ht="18" hidden="1" customHeight="1">
      <c r="A1218" s="270">
        <v>2220103</v>
      </c>
      <c r="B1218" s="280" t="s">
        <v>346</v>
      </c>
      <c r="C1218" s="281"/>
    </row>
    <row r="1219" spans="1:3" ht="18" hidden="1" customHeight="1">
      <c r="A1219" s="270">
        <v>2220104</v>
      </c>
      <c r="B1219" s="280" t="s">
        <v>1273</v>
      </c>
      <c r="C1219" s="281"/>
    </row>
    <row r="1220" spans="1:3" ht="18" hidden="1" customHeight="1">
      <c r="A1220" s="270">
        <v>2220105</v>
      </c>
      <c r="B1220" s="280" t="s">
        <v>1274</v>
      </c>
      <c r="C1220" s="281"/>
    </row>
    <row r="1221" spans="1:3" ht="18" hidden="1" customHeight="1">
      <c r="A1221" s="270">
        <v>2220106</v>
      </c>
      <c r="B1221" s="280" t="s">
        <v>1275</v>
      </c>
      <c r="C1221" s="281"/>
    </row>
    <row r="1222" spans="1:3" ht="18" hidden="1" customHeight="1">
      <c r="A1222" s="270">
        <v>2220107</v>
      </c>
      <c r="B1222" s="280" t="s">
        <v>1276</v>
      </c>
      <c r="C1222" s="281"/>
    </row>
    <row r="1223" spans="1:3" ht="18" hidden="1" customHeight="1">
      <c r="A1223" s="270">
        <v>2220112</v>
      </c>
      <c r="B1223" s="280" t="s">
        <v>1277</v>
      </c>
      <c r="C1223" s="281"/>
    </row>
    <row r="1224" spans="1:3" ht="18" hidden="1" customHeight="1">
      <c r="A1224" s="270">
        <v>2220113</v>
      </c>
      <c r="B1224" s="280" t="s">
        <v>1278</v>
      </c>
      <c r="C1224" s="281"/>
    </row>
    <row r="1225" spans="1:3" ht="18" hidden="1" customHeight="1">
      <c r="A1225" s="270">
        <v>2220114</v>
      </c>
      <c r="B1225" s="280" t="s">
        <v>1279</v>
      </c>
      <c r="C1225" s="281"/>
    </row>
    <row r="1226" spans="1:3" ht="18" hidden="1" customHeight="1">
      <c r="A1226" s="270">
        <v>2220115</v>
      </c>
      <c r="B1226" s="280" t="s">
        <v>1280</v>
      </c>
      <c r="C1226" s="281"/>
    </row>
    <row r="1227" spans="1:3" ht="18" hidden="1" customHeight="1">
      <c r="A1227" s="270">
        <v>2220118</v>
      </c>
      <c r="B1227" s="280" t="s">
        <v>1281</v>
      </c>
      <c r="C1227" s="281"/>
    </row>
    <row r="1228" spans="1:3" ht="18" hidden="1" customHeight="1">
      <c r="A1228" s="270">
        <v>2220119</v>
      </c>
      <c r="B1228" s="280" t="s">
        <v>1282</v>
      </c>
      <c r="C1228" s="281"/>
    </row>
    <row r="1229" spans="1:3" ht="18" hidden="1" customHeight="1">
      <c r="A1229" s="270">
        <v>2220120</v>
      </c>
      <c r="B1229" s="280" t="s">
        <v>1283</v>
      </c>
      <c r="C1229" s="281"/>
    </row>
    <row r="1230" spans="1:3" ht="18" hidden="1" customHeight="1">
      <c r="A1230" s="270">
        <v>2220121</v>
      </c>
      <c r="B1230" s="280" t="s">
        <v>1284</v>
      </c>
      <c r="C1230" s="281"/>
    </row>
    <row r="1231" spans="1:3" ht="18" hidden="1" customHeight="1">
      <c r="A1231" s="270">
        <v>2220150</v>
      </c>
      <c r="B1231" s="280" t="s">
        <v>351</v>
      </c>
      <c r="C1231" s="281"/>
    </row>
    <row r="1232" spans="1:3" ht="18" hidden="1" customHeight="1">
      <c r="A1232" s="270">
        <v>2220199</v>
      </c>
      <c r="B1232" s="280" t="s">
        <v>1285</v>
      </c>
      <c r="C1232" s="281"/>
    </row>
    <row r="1233" spans="1:3" ht="18" hidden="1" customHeight="1">
      <c r="A1233" s="270">
        <v>22203</v>
      </c>
      <c r="B1233" s="276" t="s">
        <v>1286</v>
      </c>
      <c r="C1233" s="278">
        <f>SUM(C1234:C1238)</f>
        <v>0</v>
      </c>
    </row>
    <row r="1234" spans="1:3" ht="18" hidden="1" customHeight="1">
      <c r="A1234" s="270">
        <v>2220301</v>
      </c>
      <c r="B1234" s="280" t="s">
        <v>1287</v>
      </c>
      <c r="C1234" s="281"/>
    </row>
    <row r="1235" spans="1:3" ht="18" hidden="1" customHeight="1">
      <c r="A1235" s="270">
        <v>2220303</v>
      </c>
      <c r="B1235" s="280" t="s">
        <v>1288</v>
      </c>
      <c r="C1235" s="281"/>
    </row>
    <row r="1236" spans="1:3" ht="18" hidden="1" customHeight="1">
      <c r="A1236" s="270">
        <v>2220304</v>
      </c>
      <c r="B1236" s="280" t="s">
        <v>1289</v>
      </c>
      <c r="C1236" s="281"/>
    </row>
    <row r="1237" spans="1:3" ht="18" hidden="1" customHeight="1">
      <c r="A1237" s="270">
        <v>2220305</v>
      </c>
      <c r="B1237" s="280" t="s">
        <v>1290</v>
      </c>
      <c r="C1237" s="281"/>
    </row>
    <row r="1238" spans="1:3" ht="18" hidden="1" customHeight="1">
      <c r="A1238" s="270">
        <v>2220399</v>
      </c>
      <c r="B1238" s="280" t="s">
        <v>1291</v>
      </c>
      <c r="C1238" s="281"/>
    </row>
    <row r="1239" spans="1:3" ht="18" hidden="1" customHeight="1">
      <c r="A1239" s="270">
        <v>22204</v>
      </c>
      <c r="B1239" s="276" t="s">
        <v>1292</v>
      </c>
      <c r="C1239" s="278">
        <f>SUM(C1240:C1244)</f>
        <v>0</v>
      </c>
    </row>
    <row r="1240" spans="1:3" ht="18" hidden="1" customHeight="1">
      <c r="A1240" s="270">
        <v>2220401</v>
      </c>
      <c r="B1240" s="280" t="s">
        <v>1293</v>
      </c>
      <c r="C1240" s="281"/>
    </row>
    <row r="1241" spans="1:3" ht="18" hidden="1" customHeight="1">
      <c r="A1241" s="270">
        <v>2220402</v>
      </c>
      <c r="B1241" s="280" t="s">
        <v>1294</v>
      </c>
      <c r="C1241" s="281"/>
    </row>
    <row r="1242" spans="1:3" ht="18" hidden="1" customHeight="1">
      <c r="A1242" s="270">
        <v>2220403</v>
      </c>
      <c r="B1242" s="280" t="s">
        <v>1295</v>
      </c>
      <c r="C1242" s="281"/>
    </row>
    <row r="1243" spans="1:3" ht="18" hidden="1" customHeight="1">
      <c r="A1243" s="270">
        <v>2220404</v>
      </c>
      <c r="B1243" s="280" t="s">
        <v>1296</v>
      </c>
      <c r="C1243" s="281"/>
    </row>
    <row r="1244" spans="1:3" ht="18" hidden="1" customHeight="1">
      <c r="A1244" s="270">
        <v>2220499</v>
      </c>
      <c r="B1244" s="280" t="s">
        <v>1297</v>
      </c>
      <c r="C1244" s="281"/>
    </row>
    <row r="1245" spans="1:3" ht="18" hidden="1" customHeight="1">
      <c r="A1245" s="270">
        <v>22205</v>
      </c>
      <c r="B1245" s="276" t="s">
        <v>1298</v>
      </c>
      <c r="C1245" s="278">
        <f>SUM(C1246:C1257)</f>
        <v>0</v>
      </c>
    </row>
    <row r="1246" spans="1:3" ht="18" hidden="1" customHeight="1">
      <c r="A1246" s="270">
        <v>2220501</v>
      </c>
      <c r="B1246" s="280" t="s">
        <v>1299</v>
      </c>
      <c r="C1246" s="281"/>
    </row>
    <row r="1247" spans="1:3" ht="18" hidden="1" customHeight="1">
      <c r="A1247" s="270">
        <v>2220502</v>
      </c>
      <c r="B1247" s="280" t="s">
        <v>1300</v>
      </c>
      <c r="C1247" s="281"/>
    </row>
    <row r="1248" spans="1:3" ht="18" hidden="1" customHeight="1">
      <c r="A1248" s="270">
        <v>2220503</v>
      </c>
      <c r="B1248" s="280" t="s">
        <v>1301</v>
      </c>
      <c r="C1248" s="281"/>
    </row>
    <row r="1249" spans="1:3" ht="18" hidden="1" customHeight="1">
      <c r="A1249" s="270">
        <v>2220504</v>
      </c>
      <c r="B1249" s="280" t="s">
        <v>1302</v>
      </c>
      <c r="C1249" s="281"/>
    </row>
    <row r="1250" spans="1:3" ht="18" hidden="1" customHeight="1">
      <c r="A1250" s="270">
        <v>2220505</v>
      </c>
      <c r="B1250" s="280" t="s">
        <v>1303</v>
      </c>
      <c r="C1250" s="281"/>
    </row>
    <row r="1251" spans="1:3" ht="18" hidden="1" customHeight="1">
      <c r="A1251" s="270">
        <v>2220506</v>
      </c>
      <c r="B1251" s="280" t="s">
        <v>1304</v>
      </c>
      <c r="C1251" s="281"/>
    </row>
    <row r="1252" spans="1:3" ht="18" hidden="1" customHeight="1">
      <c r="A1252" s="270">
        <v>2220507</v>
      </c>
      <c r="B1252" s="280" t="s">
        <v>1305</v>
      </c>
      <c r="C1252" s="281"/>
    </row>
    <row r="1253" spans="1:3" ht="18" hidden="1" customHeight="1">
      <c r="A1253" s="270">
        <v>2220508</v>
      </c>
      <c r="B1253" s="280" t="s">
        <v>1306</v>
      </c>
      <c r="C1253" s="281"/>
    </row>
    <row r="1254" spans="1:3" ht="18" hidden="1" customHeight="1">
      <c r="A1254" s="270">
        <v>2220509</v>
      </c>
      <c r="B1254" s="280" t="s">
        <v>1307</v>
      </c>
      <c r="C1254" s="281"/>
    </row>
    <row r="1255" spans="1:3" ht="18" hidden="1" customHeight="1">
      <c r="A1255" s="270">
        <v>2220510</v>
      </c>
      <c r="B1255" s="280" t="s">
        <v>1308</v>
      </c>
      <c r="C1255" s="281"/>
    </row>
    <row r="1256" spans="1:3" ht="18" hidden="1" customHeight="1">
      <c r="A1256" s="270">
        <v>2220511</v>
      </c>
      <c r="B1256" s="280" t="s">
        <v>1309</v>
      </c>
      <c r="C1256" s="281"/>
    </row>
    <row r="1257" spans="1:3" ht="18" hidden="1" customHeight="1">
      <c r="A1257" s="270">
        <v>2220599</v>
      </c>
      <c r="B1257" s="280" t="s">
        <v>1310</v>
      </c>
      <c r="C1257" s="281"/>
    </row>
    <row r="1258" spans="1:3" ht="18" hidden="1" customHeight="1">
      <c r="A1258" s="270">
        <v>224</v>
      </c>
      <c r="B1258" s="276" t="s">
        <v>1311</v>
      </c>
      <c r="C1258" s="278">
        <f>C1259+C1271+C1277+C1283+C1291+C1304+C1308+C1312</f>
        <v>0</v>
      </c>
    </row>
    <row r="1259" spans="1:3" ht="18" hidden="1" customHeight="1">
      <c r="A1259" s="270">
        <v>22401</v>
      </c>
      <c r="B1259" s="276" t="s">
        <v>1312</v>
      </c>
      <c r="C1259" s="278">
        <f>SUM(C1260:C1270)</f>
        <v>0</v>
      </c>
    </row>
    <row r="1260" spans="1:3" ht="18" hidden="1" customHeight="1">
      <c r="A1260" s="270">
        <v>2240101</v>
      </c>
      <c r="B1260" s="280" t="s">
        <v>268</v>
      </c>
      <c r="C1260" s="281"/>
    </row>
    <row r="1261" spans="1:3" ht="18" hidden="1" customHeight="1">
      <c r="A1261" s="270">
        <v>2240102</v>
      </c>
      <c r="B1261" s="280" t="s">
        <v>269</v>
      </c>
      <c r="C1261" s="281"/>
    </row>
    <row r="1262" spans="1:3" ht="18" hidden="1" customHeight="1">
      <c r="A1262" s="270">
        <v>2240103</v>
      </c>
      <c r="B1262" s="280" t="s">
        <v>346</v>
      </c>
      <c r="C1262" s="281"/>
    </row>
    <row r="1263" spans="1:3" ht="18" hidden="1" customHeight="1">
      <c r="A1263" s="270">
        <v>2240104</v>
      </c>
      <c r="B1263" s="280" t="s">
        <v>1313</v>
      </c>
      <c r="C1263" s="281"/>
    </row>
    <row r="1264" spans="1:3" ht="18" hidden="1" customHeight="1">
      <c r="A1264" s="270">
        <v>2240105</v>
      </c>
      <c r="B1264" s="280" t="s">
        <v>1314</v>
      </c>
      <c r="C1264" s="281"/>
    </row>
    <row r="1265" spans="1:3" ht="18" hidden="1" customHeight="1">
      <c r="A1265" s="270">
        <v>2240106</v>
      </c>
      <c r="B1265" s="280" t="s">
        <v>1315</v>
      </c>
      <c r="C1265" s="281"/>
    </row>
    <row r="1266" spans="1:3" ht="18" hidden="1" customHeight="1">
      <c r="A1266" s="270">
        <v>2240107</v>
      </c>
      <c r="B1266" s="280" t="s">
        <v>1316</v>
      </c>
      <c r="C1266" s="281"/>
    </row>
    <row r="1267" spans="1:3" ht="18" hidden="1" customHeight="1">
      <c r="A1267" s="270">
        <v>2240108</v>
      </c>
      <c r="B1267" s="280" t="s">
        <v>1317</v>
      </c>
      <c r="C1267" s="281"/>
    </row>
    <row r="1268" spans="1:3" ht="18" hidden="1" customHeight="1">
      <c r="A1268" s="270">
        <v>2240109</v>
      </c>
      <c r="B1268" s="280" t="s">
        <v>1318</v>
      </c>
      <c r="C1268" s="281"/>
    </row>
    <row r="1269" spans="1:3" ht="18" hidden="1" customHeight="1">
      <c r="A1269" s="270">
        <v>2240150</v>
      </c>
      <c r="B1269" s="280" t="s">
        <v>351</v>
      </c>
      <c r="C1269" s="281"/>
    </row>
    <row r="1270" spans="1:3" ht="18" hidden="1" customHeight="1">
      <c r="A1270" s="270">
        <v>2240199</v>
      </c>
      <c r="B1270" s="280" t="s">
        <v>1319</v>
      </c>
      <c r="C1270" s="281"/>
    </row>
    <row r="1271" spans="1:3" ht="18" hidden="1" customHeight="1">
      <c r="A1271" s="270">
        <v>22402</v>
      </c>
      <c r="B1271" s="276" t="s">
        <v>1320</v>
      </c>
      <c r="C1271" s="278">
        <f>SUM(C1272:C1276)</f>
        <v>0</v>
      </c>
    </row>
    <row r="1272" spans="1:3" ht="18" hidden="1" customHeight="1">
      <c r="A1272" s="270">
        <v>2240201</v>
      </c>
      <c r="B1272" s="280" t="s">
        <v>268</v>
      </c>
      <c r="C1272" s="281"/>
    </row>
    <row r="1273" spans="1:3" ht="18" hidden="1" customHeight="1">
      <c r="A1273" s="270">
        <v>2240202</v>
      </c>
      <c r="B1273" s="280" t="s">
        <v>269</v>
      </c>
      <c r="C1273" s="281"/>
    </row>
    <row r="1274" spans="1:3" ht="18" hidden="1" customHeight="1">
      <c r="A1274" s="270">
        <v>2240203</v>
      </c>
      <c r="B1274" s="280" t="s">
        <v>346</v>
      </c>
      <c r="C1274" s="281"/>
    </row>
    <row r="1275" spans="1:3" ht="18" hidden="1" customHeight="1">
      <c r="A1275" s="270">
        <v>2240204</v>
      </c>
      <c r="B1275" s="280" t="s">
        <v>1321</v>
      </c>
      <c r="C1275" s="281"/>
    </row>
    <row r="1276" spans="1:3" ht="18" hidden="1" customHeight="1">
      <c r="A1276" s="270">
        <v>2240299</v>
      </c>
      <c r="B1276" s="280" t="s">
        <v>1322</v>
      </c>
      <c r="C1276" s="281"/>
    </row>
    <row r="1277" spans="1:3" ht="18" hidden="1" customHeight="1">
      <c r="A1277" s="270">
        <v>22403</v>
      </c>
      <c r="B1277" s="276" t="s">
        <v>1323</v>
      </c>
      <c r="C1277" s="278">
        <f>SUM(C1278:C1282)</f>
        <v>0</v>
      </c>
    </row>
    <row r="1278" spans="1:3" ht="18" hidden="1" customHeight="1">
      <c r="A1278" s="270">
        <v>2240301</v>
      </c>
      <c r="B1278" s="280" t="s">
        <v>268</v>
      </c>
      <c r="C1278" s="281"/>
    </row>
    <row r="1279" spans="1:3" ht="18" hidden="1" customHeight="1">
      <c r="A1279" s="270">
        <v>2240302</v>
      </c>
      <c r="B1279" s="280" t="s">
        <v>269</v>
      </c>
      <c r="C1279" s="281"/>
    </row>
    <row r="1280" spans="1:3" ht="18" hidden="1" customHeight="1">
      <c r="A1280" s="270">
        <v>2240303</v>
      </c>
      <c r="B1280" s="280" t="s">
        <v>346</v>
      </c>
      <c r="C1280" s="281"/>
    </row>
    <row r="1281" spans="1:3" ht="18" hidden="1" customHeight="1">
      <c r="A1281" s="270">
        <v>2240304</v>
      </c>
      <c r="B1281" s="280" t="s">
        <v>1324</v>
      </c>
      <c r="C1281" s="281"/>
    </row>
    <row r="1282" spans="1:3" ht="18" hidden="1" customHeight="1">
      <c r="A1282" s="270">
        <v>2240399</v>
      </c>
      <c r="B1282" s="280" t="s">
        <v>1325</v>
      </c>
      <c r="C1282" s="281"/>
    </row>
    <row r="1283" spans="1:3" ht="18" hidden="1" customHeight="1">
      <c r="A1283" s="270">
        <v>22404</v>
      </c>
      <c r="B1283" s="276" t="s">
        <v>1326</v>
      </c>
      <c r="C1283" s="278">
        <f>SUM(C1284:C1290)</f>
        <v>0</v>
      </c>
    </row>
    <row r="1284" spans="1:3" ht="18" hidden="1" customHeight="1">
      <c r="A1284" s="270">
        <v>2240401</v>
      </c>
      <c r="B1284" s="280" t="s">
        <v>268</v>
      </c>
      <c r="C1284" s="281"/>
    </row>
    <row r="1285" spans="1:3" ht="18" hidden="1" customHeight="1">
      <c r="A1285" s="270">
        <v>2240402</v>
      </c>
      <c r="B1285" s="280" t="s">
        <v>269</v>
      </c>
      <c r="C1285" s="281"/>
    </row>
    <row r="1286" spans="1:3" ht="18" hidden="1" customHeight="1">
      <c r="A1286" s="270">
        <v>2240403</v>
      </c>
      <c r="B1286" s="280" t="s">
        <v>346</v>
      </c>
      <c r="C1286" s="281"/>
    </row>
    <row r="1287" spans="1:3" ht="18" hidden="1" customHeight="1">
      <c r="A1287" s="270">
        <v>2240404</v>
      </c>
      <c r="B1287" s="280" t="s">
        <v>1327</v>
      </c>
      <c r="C1287" s="281"/>
    </row>
    <row r="1288" spans="1:3" ht="18" hidden="1" customHeight="1">
      <c r="A1288" s="270">
        <v>2240405</v>
      </c>
      <c r="B1288" s="280" t="s">
        <v>1328</v>
      </c>
      <c r="C1288" s="281"/>
    </row>
    <row r="1289" spans="1:3" ht="18" hidden="1" customHeight="1">
      <c r="A1289" s="270">
        <v>2240450</v>
      </c>
      <c r="B1289" s="280" t="s">
        <v>351</v>
      </c>
      <c r="C1289" s="281"/>
    </row>
    <row r="1290" spans="1:3" ht="18" hidden="1" customHeight="1">
      <c r="A1290" s="270">
        <v>2240499</v>
      </c>
      <c r="B1290" s="280" t="s">
        <v>1329</v>
      </c>
      <c r="C1290" s="281"/>
    </row>
    <row r="1291" spans="1:3" ht="18" hidden="1" customHeight="1">
      <c r="A1291" s="270">
        <v>22405</v>
      </c>
      <c r="B1291" s="276" t="s">
        <v>1330</v>
      </c>
      <c r="C1291" s="278">
        <f>SUM(C1292:C1303)</f>
        <v>0</v>
      </c>
    </row>
    <row r="1292" spans="1:3" ht="18" hidden="1" customHeight="1">
      <c r="A1292" s="270">
        <v>2240501</v>
      </c>
      <c r="B1292" s="280" t="s">
        <v>268</v>
      </c>
      <c r="C1292" s="281"/>
    </row>
    <row r="1293" spans="1:3" ht="18" hidden="1" customHeight="1">
      <c r="A1293" s="270">
        <v>2240502</v>
      </c>
      <c r="B1293" s="280" t="s">
        <v>269</v>
      </c>
      <c r="C1293" s="281"/>
    </row>
    <row r="1294" spans="1:3" ht="18" hidden="1" customHeight="1">
      <c r="A1294" s="270">
        <v>2240503</v>
      </c>
      <c r="B1294" s="280" t="s">
        <v>346</v>
      </c>
      <c r="C1294" s="281"/>
    </row>
    <row r="1295" spans="1:3" ht="18" hidden="1" customHeight="1">
      <c r="A1295" s="270">
        <v>2240504</v>
      </c>
      <c r="B1295" s="280" t="s">
        <v>1331</v>
      </c>
      <c r="C1295" s="281"/>
    </row>
    <row r="1296" spans="1:3" ht="18" hidden="1" customHeight="1">
      <c r="A1296" s="270">
        <v>2240505</v>
      </c>
      <c r="B1296" s="280" t="s">
        <v>1332</v>
      </c>
      <c r="C1296" s="281"/>
    </row>
    <row r="1297" spans="1:3" ht="18" hidden="1" customHeight="1">
      <c r="A1297" s="270">
        <v>2240506</v>
      </c>
      <c r="B1297" s="280" t="s">
        <v>1333</v>
      </c>
      <c r="C1297" s="281"/>
    </row>
    <row r="1298" spans="1:3" ht="18" hidden="1" customHeight="1">
      <c r="A1298" s="270">
        <v>2240507</v>
      </c>
      <c r="B1298" s="280" t="s">
        <v>1334</v>
      </c>
      <c r="C1298" s="281"/>
    </row>
    <row r="1299" spans="1:3" ht="18" hidden="1" customHeight="1">
      <c r="A1299" s="270">
        <v>2240508</v>
      </c>
      <c r="B1299" s="280" t="s">
        <v>1335</v>
      </c>
      <c r="C1299" s="281"/>
    </row>
    <row r="1300" spans="1:3" ht="18" hidden="1" customHeight="1">
      <c r="A1300" s="270">
        <v>2240509</v>
      </c>
      <c r="B1300" s="280" t="s">
        <v>1336</v>
      </c>
      <c r="C1300" s="281"/>
    </row>
    <row r="1301" spans="1:3" ht="18" hidden="1" customHeight="1">
      <c r="A1301" s="270">
        <v>2240510</v>
      </c>
      <c r="B1301" s="280" t="s">
        <v>1337</v>
      </c>
      <c r="C1301" s="281"/>
    </row>
    <row r="1302" spans="1:3" ht="18" hidden="1" customHeight="1">
      <c r="A1302" s="270">
        <v>2240550</v>
      </c>
      <c r="B1302" s="280" t="s">
        <v>1338</v>
      </c>
      <c r="C1302" s="281"/>
    </row>
    <row r="1303" spans="1:3" ht="18" hidden="1" customHeight="1">
      <c r="A1303" s="270">
        <v>2240599</v>
      </c>
      <c r="B1303" s="280" t="s">
        <v>1339</v>
      </c>
      <c r="C1303" s="281"/>
    </row>
    <row r="1304" spans="1:3" ht="18" hidden="1" customHeight="1">
      <c r="A1304" s="270">
        <v>22406</v>
      </c>
      <c r="B1304" s="276" t="s">
        <v>1340</v>
      </c>
      <c r="C1304" s="278">
        <f>SUM(C1305:C1307)</f>
        <v>0</v>
      </c>
    </row>
    <row r="1305" spans="1:3" ht="18" hidden="1" customHeight="1">
      <c r="A1305" s="270">
        <v>2240601</v>
      </c>
      <c r="B1305" s="280" t="s">
        <v>1341</v>
      </c>
      <c r="C1305" s="281"/>
    </row>
    <row r="1306" spans="1:3" ht="18" hidden="1" customHeight="1">
      <c r="A1306" s="270">
        <v>2240602</v>
      </c>
      <c r="B1306" s="280" t="s">
        <v>1342</v>
      </c>
      <c r="C1306" s="281"/>
    </row>
    <row r="1307" spans="1:3" ht="18" hidden="1" customHeight="1">
      <c r="A1307" s="270">
        <v>2240699</v>
      </c>
      <c r="B1307" s="280" t="s">
        <v>1343</v>
      </c>
      <c r="C1307" s="281"/>
    </row>
    <row r="1308" spans="1:3" ht="18" hidden="1" customHeight="1">
      <c r="A1308" s="270">
        <v>22407</v>
      </c>
      <c r="B1308" s="276" t="s">
        <v>1344</v>
      </c>
      <c r="C1308" s="278">
        <f>SUM(C1309:C1311)</f>
        <v>0</v>
      </c>
    </row>
    <row r="1309" spans="1:3" ht="18" hidden="1" customHeight="1">
      <c r="A1309" s="270">
        <v>2240703</v>
      </c>
      <c r="B1309" s="280" t="s">
        <v>1345</v>
      </c>
      <c r="C1309" s="281"/>
    </row>
    <row r="1310" spans="1:3" ht="18" hidden="1" customHeight="1">
      <c r="A1310" s="270">
        <v>2240704</v>
      </c>
      <c r="B1310" s="280" t="s">
        <v>1346</v>
      </c>
      <c r="C1310" s="281"/>
    </row>
    <row r="1311" spans="1:3" ht="18" hidden="1" customHeight="1">
      <c r="A1311" s="270">
        <v>2240799</v>
      </c>
      <c r="B1311" s="280" t="s">
        <v>1347</v>
      </c>
      <c r="C1311" s="281"/>
    </row>
    <row r="1312" spans="1:3" ht="18" hidden="1" customHeight="1">
      <c r="A1312" s="270">
        <v>22499</v>
      </c>
      <c r="B1312" s="276" t="s">
        <v>1348</v>
      </c>
      <c r="C1312" s="278">
        <f>C1313</f>
        <v>0</v>
      </c>
    </row>
    <row r="1313" spans="1:3" ht="18" hidden="1" customHeight="1">
      <c r="A1313" s="270">
        <v>2249999</v>
      </c>
      <c r="B1313" s="280" t="s">
        <v>1349</v>
      </c>
      <c r="C1313" s="281"/>
    </row>
    <row r="1314" spans="1:3" ht="18" hidden="1" customHeight="1">
      <c r="A1314" s="270">
        <v>229</v>
      </c>
      <c r="B1314" s="276" t="s">
        <v>1350</v>
      </c>
      <c r="C1314" s="277">
        <f t="shared" ref="C1314:C1315" si="0">C1315</f>
        <v>0</v>
      </c>
    </row>
    <row r="1315" spans="1:3" ht="18" hidden="1" customHeight="1">
      <c r="A1315" s="270">
        <v>22999</v>
      </c>
      <c r="B1315" s="276" t="s">
        <v>1212</v>
      </c>
      <c r="C1315" s="278">
        <f t="shared" si="0"/>
        <v>0</v>
      </c>
    </row>
    <row r="1316" spans="1:3" ht="18" hidden="1" customHeight="1">
      <c r="A1316" s="270">
        <v>2299999</v>
      </c>
      <c r="B1316" s="280" t="s">
        <v>495</v>
      </c>
      <c r="C1316" s="281"/>
    </row>
    <row r="1317" spans="1:3" ht="18" hidden="1" customHeight="1">
      <c r="A1317" s="270">
        <v>232</v>
      </c>
      <c r="B1317" s="276" t="s">
        <v>1351</v>
      </c>
      <c r="C1317" s="278">
        <f>SUM(C1318:C1320)</f>
        <v>0</v>
      </c>
    </row>
    <row r="1318" spans="1:3" ht="18" hidden="1" customHeight="1">
      <c r="A1318" s="270">
        <v>23201</v>
      </c>
      <c r="B1318" s="276" t="s">
        <v>1352</v>
      </c>
      <c r="C1318" s="281"/>
    </row>
    <row r="1319" spans="1:3" ht="18" hidden="1" customHeight="1">
      <c r="A1319" s="270">
        <v>23202</v>
      </c>
      <c r="B1319" s="276" t="s">
        <v>1353</v>
      </c>
      <c r="C1319" s="281"/>
    </row>
    <row r="1320" spans="1:3" ht="18" hidden="1" customHeight="1">
      <c r="A1320" s="270">
        <v>23203</v>
      </c>
      <c r="B1320" s="276" t="s">
        <v>1354</v>
      </c>
      <c r="C1320" s="278">
        <f>SUM(C1321:C1324)</f>
        <v>0</v>
      </c>
    </row>
    <row r="1321" spans="1:3" ht="18" hidden="1" customHeight="1">
      <c r="A1321" s="270">
        <v>2320301</v>
      </c>
      <c r="B1321" s="280" t="s">
        <v>1355</v>
      </c>
      <c r="C1321" s="281"/>
    </row>
    <row r="1322" spans="1:3" ht="18" hidden="1" customHeight="1">
      <c r="A1322" s="270">
        <v>2320302</v>
      </c>
      <c r="B1322" s="280" t="s">
        <v>1356</v>
      </c>
      <c r="C1322" s="281"/>
    </row>
    <row r="1323" spans="1:3" ht="18" hidden="1" customHeight="1">
      <c r="A1323" s="270">
        <v>2320303</v>
      </c>
      <c r="B1323" s="280" t="s">
        <v>1357</v>
      </c>
      <c r="C1323" s="281"/>
    </row>
    <row r="1324" spans="1:3" ht="18" hidden="1" customHeight="1">
      <c r="A1324" s="270">
        <v>2320399</v>
      </c>
      <c r="B1324" s="280" t="s">
        <v>1358</v>
      </c>
      <c r="C1324" s="281"/>
    </row>
    <row r="1325" spans="1:3" ht="18" hidden="1" customHeight="1">
      <c r="A1325" s="270">
        <v>233</v>
      </c>
      <c r="B1325" s="276" t="s">
        <v>1359</v>
      </c>
      <c r="C1325" s="278">
        <f>SUM(C1326:C1328)</f>
        <v>0</v>
      </c>
    </row>
    <row r="1326" spans="1:3" ht="18" hidden="1" customHeight="1">
      <c r="A1326" s="270">
        <v>23301</v>
      </c>
      <c r="B1326" s="276" t="s">
        <v>1360</v>
      </c>
      <c r="C1326" s="281"/>
    </row>
    <row r="1327" spans="1:3" ht="18" hidden="1" customHeight="1">
      <c r="A1327" s="270">
        <v>23302</v>
      </c>
      <c r="B1327" s="276" t="s">
        <v>1361</v>
      </c>
      <c r="C1327" s="281"/>
    </row>
    <row r="1328" spans="1:3" ht="18" hidden="1" customHeight="1" thickBot="1">
      <c r="A1328" s="270">
        <v>23303</v>
      </c>
      <c r="B1328" s="285" t="s">
        <v>1362</v>
      </c>
      <c r="C1328" s="286"/>
    </row>
    <row r="1329" spans="2:3" ht="21.95" hidden="1" customHeight="1">
      <c r="B1329" s="332" t="s">
        <v>321</v>
      </c>
      <c r="C1329" s="332"/>
    </row>
  </sheetData>
  <autoFilter ref="B5:C1329">
    <filterColumn colId="1">
      <customFilters>
        <customFilter operator="notEqual" val=" "/>
      </customFilters>
    </filterColumn>
  </autoFilter>
  <mergeCells count="4">
    <mergeCell ref="B2:C2"/>
    <mergeCell ref="B1:C1"/>
    <mergeCell ref="B4:C4"/>
    <mergeCell ref="B1329:C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C1" zoomScaleSheetLayoutView="130" workbookViewId="0">
      <selection activeCell="L10" sqref="L10"/>
    </sheetView>
  </sheetViews>
  <sheetFormatPr defaultColWidth="9" defaultRowHeight="14.25"/>
  <cols>
    <col min="1" max="1" width="39.125" style="42" customWidth="1"/>
    <col min="2" max="2" width="11.125" style="43" customWidth="1"/>
    <col min="3" max="3" width="12.25" style="43" customWidth="1"/>
    <col min="4" max="4" width="11.125" style="43" customWidth="1"/>
    <col min="5" max="5" width="11.625" style="43" customWidth="1"/>
    <col min="6" max="6" width="12.625" style="43" customWidth="1"/>
    <col min="7" max="7" width="11.75" style="43" customWidth="1"/>
    <col min="8" max="8" width="35.125" style="44" bestFit="1" customWidth="1"/>
    <col min="9" max="9" width="11.125" style="43" customWidth="1"/>
    <col min="10" max="10" width="12.375" style="43" customWidth="1"/>
    <col min="11" max="11" width="11.125" style="43" customWidth="1"/>
    <col min="12" max="12" width="11.875" style="43" customWidth="1"/>
    <col min="13" max="13" width="12.625" style="43" customWidth="1"/>
    <col min="14" max="14" width="11.75" style="43" customWidth="1"/>
    <col min="15" max="16384" width="9" style="39"/>
  </cols>
  <sheetData>
    <row r="1" spans="1:14" ht="18" customHeight="1">
      <c r="A1" s="336" t="s">
        <v>238</v>
      </c>
      <c r="B1" s="336"/>
      <c r="C1" s="336"/>
      <c r="D1" s="336"/>
      <c r="E1" s="336"/>
      <c r="F1" s="336"/>
      <c r="G1" s="336"/>
      <c r="H1" s="336"/>
      <c r="I1" s="38"/>
      <c r="J1" s="38"/>
      <c r="K1" s="38"/>
      <c r="L1" s="38"/>
      <c r="M1" s="38"/>
      <c r="N1" s="38"/>
    </row>
    <row r="2" spans="1:14" ht="33" customHeight="1">
      <c r="A2" s="333" t="s">
        <v>300</v>
      </c>
      <c r="B2" s="333"/>
      <c r="C2" s="333"/>
      <c r="D2" s="333"/>
      <c r="E2" s="333"/>
      <c r="F2" s="333"/>
      <c r="G2" s="333"/>
      <c r="H2" s="333"/>
      <c r="I2" s="333"/>
      <c r="J2" s="333"/>
      <c r="K2" s="333"/>
      <c r="L2" s="333"/>
      <c r="M2" s="333"/>
      <c r="N2" s="333"/>
    </row>
    <row r="3" spans="1:14" ht="20.25" customHeight="1" thickBot="1">
      <c r="A3" s="334" t="s">
        <v>44</v>
      </c>
      <c r="B3" s="334"/>
      <c r="C3" s="334"/>
      <c r="D3" s="334"/>
      <c r="E3" s="334"/>
      <c r="F3" s="334"/>
      <c r="G3" s="334"/>
      <c r="H3" s="334"/>
      <c r="I3" s="40"/>
      <c r="J3" s="40"/>
      <c r="K3" s="40"/>
      <c r="L3" s="40"/>
      <c r="M3" s="40"/>
      <c r="N3" s="41" t="s">
        <v>34</v>
      </c>
    </row>
    <row r="4" spans="1:14" ht="56.25">
      <c r="A4" s="181" t="s">
        <v>40</v>
      </c>
      <c r="B4" s="177" t="s">
        <v>86</v>
      </c>
      <c r="C4" s="177" t="s">
        <v>170</v>
      </c>
      <c r="D4" s="177" t="s">
        <v>171</v>
      </c>
      <c r="E4" s="177" t="s">
        <v>43</v>
      </c>
      <c r="F4" s="177" t="s">
        <v>255</v>
      </c>
      <c r="G4" s="178" t="s">
        <v>254</v>
      </c>
      <c r="H4" s="182" t="s">
        <v>42</v>
      </c>
      <c r="I4" s="177" t="s">
        <v>228</v>
      </c>
      <c r="J4" s="177" t="s">
        <v>170</v>
      </c>
      <c r="K4" s="177" t="s">
        <v>171</v>
      </c>
      <c r="L4" s="177" t="s">
        <v>43</v>
      </c>
      <c r="M4" s="177" t="s">
        <v>255</v>
      </c>
      <c r="N4" s="180" t="s">
        <v>254</v>
      </c>
    </row>
    <row r="5" spans="1:14" ht="20.100000000000001" customHeight="1">
      <c r="A5" s="103" t="s">
        <v>41</v>
      </c>
      <c r="B5" s="221">
        <f>B6+B20</f>
        <v>0</v>
      </c>
      <c r="C5" s="221">
        <f>C6+C20</f>
        <v>0</v>
      </c>
      <c r="D5" s="104"/>
      <c r="E5" s="221">
        <f>E6+E20</f>
        <v>3597</v>
      </c>
      <c r="F5" s="104"/>
      <c r="G5" s="105">
        <v>2313.1999999999998</v>
      </c>
      <c r="H5" s="106" t="s">
        <v>41</v>
      </c>
      <c r="I5" s="221">
        <f>I6+I20</f>
        <v>0</v>
      </c>
      <c r="J5" s="221">
        <f>J6+J20</f>
        <v>0</v>
      </c>
      <c r="K5" s="104"/>
      <c r="L5" s="221">
        <f>L6+L20</f>
        <v>3597</v>
      </c>
      <c r="M5" s="104"/>
      <c r="N5" s="107">
        <v>2313</v>
      </c>
    </row>
    <row r="6" spans="1:14" ht="20.100000000000001" customHeight="1">
      <c r="A6" s="108" t="s">
        <v>3</v>
      </c>
      <c r="B6" s="221">
        <f>SUM(B7:B19)</f>
        <v>0</v>
      </c>
      <c r="C6" s="221">
        <f>SUM(C7:C19)</f>
        <v>0</v>
      </c>
      <c r="D6" s="80"/>
      <c r="E6" s="221">
        <f>SUM(E7:E19)</f>
        <v>0</v>
      </c>
      <c r="F6" s="104"/>
      <c r="G6" s="249">
        <f>IFERROR(E6/#REF!,0)</f>
        <v>0</v>
      </c>
      <c r="H6" s="109" t="s">
        <v>4</v>
      </c>
      <c r="I6" s="221">
        <f>SUM(I7:I19)</f>
        <v>0</v>
      </c>
      <c r="J6" s="221">
        <f>SUM(J7:J19)</f>
        <v>0</v>
      </c>
      <c r="K6" s="80"/>
      <c r="L6" s="221">
        <f>SUM(L7:L19)</f>
        <v>3493</v>
      </c>
      <c r="M6" s="104"/>
      <c r="N6" s="251">
        <f>IFERROR(L6/#REF!,0)</f>
        <v>0</v>
      </c>
    </row>
    <row r="7" spans="1:14" ht="20.100000000000001" customHeight="1">
      <c r="A7" s="85" t="s">
        <v>87</v>
      </c>
      <c r="B7" s="220"/>
      <c r="C7" s="220"/>
      <c r="D7" s="87"/>
      <c r="E7" s="220"/>
      <c r="F7" s="87"/>
      <c r="G7" s="248">
        <f>IFERROR(E7/#REF!,0)</f>
        <v>0</v>
      </c>
      <c r="H7" s="95" t="s">
        <v>201</v>
      </c>
      <c r="I7" s="220"/>
      <c r="J7" s="220"/>
      <c r="K7" s="87"/>
      <c r="L7" s="220"/>
      <c r="M7" s="87"/>
      <c r="N7" s="250">
        <f>IFERROR(L7/#REF!,0)</f>
        <v>0</v>
      </c>
    </row>
    <row r="8" spans="1:14" ht="20.100000000000001" customHeight="1">
      <c r="A8" s="94" t="s">
        <v>88</v>
      </c>
      <c r="B8" s="220"/>
      <c r="C8" s="220"/>
      <c r="D8" s="87"/>
      <c r="E8" s="220"/>
      <c r="F8" s="87"/>
      <c r="G8" s="248">
        <f>IFERROR(E8/#REF!,0)</f>
        <v>0</v>
      </c>
      <c r="H8" s="95" t="s">
        <v>63</v>
      </c>
      <c r="I8" s="220"/>
      <c r="J8" s="220"/>
      <c r="K8" s="87"/>
      <c r="L8" s="220"/>
      <c r="M8" s="87"/>
      <c r="N8" s="250">
        <f>IFERROR(L8/#REF!,0)</f>
        <v>0</v>
      </c>
    </row>
    <row r="9" spans="1:14" ht="20.100000000000001" customHeight="1">
      <c r="A9" s="94" t="s">
        <v>89</v>
      </c>
      <c r="B9" s="220"/>
      <c r="C9" s="220"/>
      <c r="D9" s="87"/>
      <c r="E9" s="220"/>
      <c r="F9" s="87"/>
      <c r="G9" s="248">
        <f>IFERROR(E9/#REF!,0)</f>
        <v>0</v>
      </c>
      <c r="H9" s="95" t="s">
        <v>64</v>
      </c>
      <c r="I9" s="220"/>
      <c r="J9" s="220"/>
      <c r="K9" s="87"/>
      <c r="L9" s="220"/>
      <c r="M9" s="87"/>
      <c r="N9" s="250">
        <f>IFERROR(L9/#REF!,0)</f>
        <v>0</v>
      </c>
    </row>
    <row r="10" spans="1:14" ht="20.100000000000001" customHeight="1">
      <c r="A10" s="94" t="s">
        <v>116</v>
      </c>
      <c r="B10" s="220"/>
      <c r="C10" s="220"/>
      <c r="D10" s="87"/>
      <c r="E10" s="220"/>
      <c r="F10" s="87"/>
      <c r="G10" s="248">
        <f>IFERROR(E10/#REF!,0)</f>
        <v>0</v>
      </c>
      <c r="H10" s="95" t="s">
        <v>65</v>
      </c>
      <c r="I10" s="220"/>
      <c r="J10" s="220"/>
      <c r="K10" s="87"/>
      <c r="L10" s="220">
        <v>3493</v>
      </c>
      <c r="M10" s="87"/>
      <c r="N10" s="250">
        <f>IFERROR(L10/#REF!,0)</f>
        <v>0</v>
      </c>
    </row>
    <row r="11" spans="1:14" ht="20.100000000000001" customHeight="1">
      <c r="A11" s="94" t="s">
        <v>117</v>
      </c>
      <c r="B11" s="220"/>
      <c r="C11" s="220"/>
      <c r="D11" s="87"/>
      <c r="E11" s="220"/>
      <c r="F11" s="87"/>
      <c r="G11" s="248">
        <f>IFERROR(E11/#REF!,0)</f>
        <v>0</v>
      </c>
      <c r="H11" s="95" t="s">
        <v>66</v>
      </c>
      <c r="I11" s="220"/>
      <c r="J11" s="220"/>
      <c r="K11" s="87"/>
      <c r="L11" s="220"/>
      <c r="M11" s="87"/>
      <c r="N11" s="250">
        <f>IFERROR(L11/#REF!,0)</f>
        <v>0</v>
      </c>
    </row>
    <row r="12" spans="1:14" ht="20.100000000000001" customHeight="1">
      <c r="A12" s="94" t="s">
        <v>118</v>
      </c>
      <c r="B12" s="220"/>
      <c r="C12" s="220"/>
      <c r="D12" s="87"/>
      <c r="E12" s="220"/>
      <c r="F12" s="87"/>
      <c r="G12" s="248">
        <f>IFERROR(E12/#REF!,0)</f>
        <v>0</v>
      </c>
      <c r="H12" s="95" t="s">
        <v>90</v>
      </c>
      <c r="I12" s="220"/>
      <c r="J12" s="220"/>
      <c r="K12" s="87"/>
      <c r="L12" s="220"/>
      <c r="M12" s="87"/>
      <c r="N12" s="250">
        <f>IFERROR(L12/#REF!,0)</f>
        <v>0</v>
      </c>
    </row>
    <row r="13" spans="1:14" ht="20.100000000000001" customHeight="1">
      <c r="A13" s="94" t="s">
        <v>119</v>
      </c>
      <c r="B13" s="220"/>
      <c r="C13" s="220"/>
      <c r="D13" s="87"/>
      <c r="E13" s="220"/>
      <c r="F13" s="87"/>
      <c r="G13" s="248">
        <f>IFERROR(E13/#REF!,0)</f>
        <v>0</v>
      </c>
      <c r="H13" s="95" t="s">
        <v>91</v>
      </c>
      <c r="I13" s="220"/>
      <c r="J13" s="220"/>
      <c r="K13" s="87"/>
      <c r="L13" s="220"/>
      <c r="M13" s="87"/>
      <c r="N13" s="250">
        <f>IFERROR(L13/#REF!,0)</f>
        <v>0</v>
      </c>
    </row>
    <row r="14" spans="1:14" ht="20.100000000000001" customHeight="1">
      <c r="A14" s="94" t="s">
        <v>120</v>
      </c>
      <c r="B14" s="220"/>
      <c r="C14" s="220"/>
      <c r="D14" s="87"/>
      <c r="E14" s="220"/>
      <c r="F14" s="87"/>
      <c r="G14" s="248">
        <f>IFERROR(E14/#REF!,0)</f>
        <v>0</v>
      </c>
      <c r="H14" s="95" t="s">
        <v>92</v>
      </c>
      <c r="I14" s="220"/>
      <c r="J14" s="220"/>
      <c r="K14" s="87"/>
      <c r="L14" s="220"/>
      <c r="M14" s="87"/>
      <c r="N14" s="250">
        <f>IFERROR(L14/#REF!,0)</f>
        <v>0</v>
      </c>
    </row>
    <row r="15" spans="1:14" ht="20.100000000000001" customHeight="1">
      <c r="A15" s="94" t="s">
        <v>121</v>
      </c>
      <c r="B15" s="220"/>
      <c r="C15" s="220"/>
      <c r="D15" s="87"/>
      <c r="E15" s="220"/>
      <c r="F15" s="87"/>
      <c r="G15" s="248">
        <f>IFERROR(E15/#REF!,0)</f>
        <v>0</v>
      </c>
      <c r="H15" s="95" t="s">
        <v>276</v>
      </c>
      <c r="I15" s="220"/>
      <c r="J15" s="220"/>
      <c r="K15" s="87"/>
      <c r="L15" s="220"/>
      <c r="M15" s="87"/>
      <c r="N15" s="250">
        <f>IFERROR(L15/#REF!,0)</f>
        <v>0</v>
      </c>
    </row>
    <row r="16" spans="1:14" ht="20.100000000000001" customHeight="1">
      <c r="A16" s="94" t="s">
        <v>122</v>
      </c>
      <c r="B16" s="220"/>
      <c r="C16" s="220"/>
      <c r="D16" s="87"/>
      <c r="E16" s="220"/>
      <c r="F16" s="87"/>
      <c r="G16" s="248">
        <f>IFERROR(E16/#REF!,0)</f>
        <v>0</v>
      </c>
      <c r="H16" s="95"/>
      <c r="I16" s="220"/>
      <c r="J16" s="220"/>
      <c r="K16" s="87"/>
      <c r="L16" s="220"/>
      <c r="M16" s="87"/>
      <c r="N16" s="89"/>
    </row>
    <row r="17" spans="1:14" ht="20.100000000000001" customHeight="1">
      <c r="A17" s="110" t="s">
        <v>123</v>
      </c>
      <c r="B17" s="220"/>
      <c r="C17" s="220"/>
      <c r="D17" s="87"/>
      <c r="E17" s="220"/>
      <c r="F17" s="87"/>
      <c r="G17" s="248">
        <f>IFERROR(E17/#REF!,0)</f>
        <v>0</v>
      </c>
      <c r="H17" s="95"/>
      <c r="I17" s="220"/>
      <c r="J17" s="220"/>
      <c r="K17" s="87"/>
      <c r="L17" s="220"/>
      <c r="M17" s="87"/>
      <c r="N17" s="89"/>
    </row>
    <row r="18" spans="1:14" ht="20.100000000000001" customHeight="1">
      <c r="A18" s="110" t="s">
        <v>124</v>
      </c>
      <c r="B18" s="220"/>
      <c r="C18" s="220"/>
      <c r="D18" s="87"/>
      <c r="E18" s="220"/>
      <c r="F18" s="87"/>
      <c r="G18" s="248">
        <f>IFERROR(E18/#REF!,0)</f>
        <v>0</v>
      </c>
      <c r="H18" s="95"/>
      <c r="I18" s="220"/>
      <c r="J18" s="220"/>
      <c r="K18" s="87"/>
      <c r="L18" s="220"/>
      <c r="M18" s="87"/>
      <c r="N18" s="89"/>
    </row>
    <row r="19" spans="1:14" ht="20.100000000000001" customHeight="1">
      <c r="A19" s="110" t="s">
        <v>200</v>
      </c>
      <c r="B19" s="220"/>
      <c r="C19" s="220"/>
      <c r="D19" s="111"/>
      <c r="E19" s="220"/>
      <c r="F19" s="111"/>
      <c r="G19" s="248">
        <f>IFERROR(E19/#REF!,0)</f>
        <v>0</v>
      </c>
      <c r="H19" s="95"/>
      <c r="I19" s="220"/>
      <c r="J19" s="220"/>
      <c r="K19" s="111"/>
      <c r="L19" s="220"/>
      <c r="M19" s="111"/>
      <c r="N19" s="89"/>
    </row>
    <row r="20" spans="1:14" ht="20.100000000000001" customHeight="1">
      <c r="A20" s="108" t="s">
        <v>30</v>
      </c>
      <c r="B20" s="221">
        <f>B21+B22+B23+B26</f>
        <v>0</v>
      </c>
      <c r="C20" s="221">
        <f>C21+C22+C23+C26</f>
        <v>0</v>
      </c>
      <c r="D20" s="104"/>
      <c r="E20" s="221">
        <f>E21+E22+E23+E26</f>
        <v>3597</v>
      </c>
      <c r="F20" s="104"/>
      <c r="G20" s="92">
        <v>2313.1999999999998</v>
      </c>
      <c r="H20" s="109" t="s">
        <v>31</v>
      </c>
      <c r="I20" s="221">
        <f>I21+I22+I23++I24+I26+I29</f>
        <v>0</v>
      </c>
      <c r="J20" s="221">
        <f>J21+J22+J23++J24+J26+J29</f>
        <v>0</v>
      </c>
      <c r="K20" s="104"/>
      <c r="L20" s="221">
        <f>L21+L22+L23++L24+L26+L29</f>
        <v>104</v>
      </c>
      <c r="M20" s="104"/>
      <c r="N20" s="93" t="s">
        <v>58</v>
      </c>
    </row>
    <row r="21" spans="1:14" ht="20.100000000000001" customHeight="1">
      <c r="A21" s="110" t="s">
        <v>294</v>
      </c>
      <c r="B21" s="220"/>
      <c r="C21" s="220"/>
      <c r="D21" s="112"/>
      <c r="E21" s="220">
        <v>3597</v>
      </c>
      <c r="F21" s="112"/>
      <c r="G21" s="113">
        <v>2313.1999999999998</v>
      </c>
      <c r="H21" s="99" t="s">
        <v>265</v>
      </c>
      <c r="I21" s="220"/>
      <c r="J21" s="220"/>
      <c r="K21" s="112"/>
      <c r="L21" s="220"/>
      <c r="M21" s="112"/>
      <c r="N21" s="115"/>
    </row>
    <row r="22" spans="1:14" ht="20.100000000000001" customHeight="1">
      <c r="A22" s="110" t="s">
        <v>1363</v>
      </c>
      <c r="B22" s="220"/>
      <c r="C22" s="220"/>
      <c r="D22" s="112"/>
      <c r="E22" s="220"/>
      <c r="F22" s="112"/>
      <c r="G22" s="113"/>
      <c r="H22" s="114" t="s">
        <v>1364</v>
      </c>
      <c r="I22" s="220"/>
      <c r="J22" s="220"/>
      <c r="K22" s="112"/>
      <c r="L22" s="220"/>
      <c r="M22" s="112"/>
      <c r="N22" s="115"/>
    </row>
    <row r="23" spans="1:14" ht="20.100000000000001" customHeight="1">
      <c r="A23" s="98" t="s">
        <v>139</v>
      </c>
      <c r="B23" s="220">
        <f>SUM(B24:B25)</f>
        <v>0</v>
      </c>
      <c r="C23" s="220">
        <f>SUM(C24:C25)</f>
        <v>0</v>
      </c>
      <c r="D23" s="112"/>
      <c r="E23" s="220">
        <f>SUM(E24:E25)</f>
        <v>0</v>
      </c>
      <c r="F23" s="112"/>
      <c r="G23" s="117"/>
      <c r="H23" s="116" t="s">
        <v>59</v>
      </c>
      <c r="I23" s="220"/>
      <c r="J23" s="220"/>
      <c r="K23" s="112"/>
      <c r="L23" s="220"/>
      <c r="M23" s="112"/>
      <c r="N23" s="118"/>
    </row>
    <row r="24" spans="1:14" ht="20.100000000000001" customHeight="1">
      <c r="A24" s="98" t="s">
        <v>56</v>
      </c>
      <c r="B24" s="220"/>
      <c r="C24" s="220"/>
      <c r="D24" s="112"/>
      <c r="E24" s="220"/>
      <c r="F24" s="112"/>
      <c r="G24" s="119"/>
      <c r="H24" s="99" t="s">
        <v>85</v>
      </c>
      <c r="I24" s="220"/>
      <c r="J24" s="220"/>
      <c r="K24" s="112"/>
      <c r="L24" s="220"/>
      <c r="M24" s="112"/>
      <c r="N24" s="120"/>
    </row>
    <row r="25" spans="1:14" ht="20.100000000000001" customHeight="1">
      <c r="A25" s="98" t="s">
        <v>173</v>
      </c>
      <c r="B25" s="220"/>
      <c r="C25" s="220"/>
      <c r="D25" s="112"/>
      <c r="E25" s="220"/>
      <c r="F25" s="112"/>
      <c r="G25" s="119"/>
      <c r="H25" s="99" t="s">
        <v>113</v>
      </c>
      <c r="I25" s="220"/>
      <c r="J25" s="220"/>
      <c r="K25" s="112"/>
      <c r="L25" s="220"/>
      <c r="M25" s="112"/>
      <c r="N25" s="120"/>
    </row>
    <row r="26" spans="1:14" ht="20.100000000000001" customHeight="1">
      <c r="A26" s="110" t="s">
        <v>60</v>
      </c>
      <c r="B26" s="220"/>
      <c r="C26" s="220"/>
      <c r="D26" s="112"/>
      <c r="E26" s="220"/>
      <c r="F26" s="112"/>
      <c r="G26" s="119"/>
      <c r="H26" s="99" t="s">
        <v>140</v>
      </c>
      <c r="I26" s="220"/>
      <c r="J26" s="220"/>
      <c r="K26" s="112"/>
      <c r="L26" s="220"/>
      <c r="M26" s="112"/>
      <c r="N26" s="120"/>
    </row>
    <row r="27" spans="1:14" ht="20.100000000000001" customHeight="1">
      <c r="A27" s="110"/>
      <c r="B27" s="112"/>
      <c r="C27" s="112"/>
      <c r="D27" s="112"/>
      <c r="E27" s="112"/>
      <c r="F27" s="112"/>
      <c r="G27" s="119"/>
      <c r="H27" s="121" t="s">
        <v>229</v>
      </c>
      <c r="I27" s="220"/>
      <c r="J27" s="220"/>
      <c r="K27" s="112"/>
      <c r="L27" s="220"/>
      <c r="M27" s="112"/>
      <c r="N27" s="120"/>
    </row>
    <row r="28" spans="1:14" ht="20.100000000000001" customHeight="1">
      <c r="A28" s="110"/>
      <c r="B28" s="112"/>
      <c r="C28" s="112"/>
      <c r="D28" s="112"/>
      <c r="E28" s="112"/>
      <c r="F28" s="112"/>
      <c r="G28" s="119"/>
      <c r="H28" s="121" t="s">
        <v>230</v>
      </c>
      <c r="I28" s="220"/>
      <c r="J28" s="220"/>
      <c r="K28" s="112"/>
      <c r="L28" s="220"/>
      <c r="M28" s="112"/>
      <c r="N28" s="120"/>
    </row>
    <row r="29" spans="1:14" ht="20.100000000000001" customHeight="1">
      <c r="A29" s="122"/>
      <c r="B29" s="123"/>
      <c r="C29" s="123"/>
      <c r="D29" s="123"/>
      <c r="E29" s="123"/>
      <c r="F29" s="123"/>
      <c r="G29" s="123"/>
      <c r="H29" s="124" t="s">
        <v>68</v>
      </c>
      <c r="I29" s="123"/>
      <c r="J29" s="123"/>
      <c r="K29" s="123"/>
      <c r="L29" s="123">
        <v>104</v>
      </c>
      <c r="M29" s="123"/>
      <c r="N29" s="125"/>
    </row>
    <row r="30" spans="1:14" ht="37.5" customHeight="1">
      <c r="A30" s="335" t="s">
        <v>296</v>
      </c>
      <c r="B30" s="335"/>
      <c r="C30" s="335"/>
      <c r="D30" s="335"/>
      <c r="E30" s="335"/>
      <c r="F30" s="335"/>
      <c r="G30" s="335"/>
      <c r="H30" s="335"/>
      <c r="I30" s="335"/>
      <c r="J30" s="335"/>
      <c r="K30" s="335"/>
      <c r="L30" s="335"/>
      <c r="M30" s="335"/>
      <c r="N30" s="335"/>
    </row>
    <row r="31" spans="1:14" ht="20.100000000000001" customHeight="1">
      <c r="G31" s="39"/>
      <c r="N31" s="39"/>
    </row>
    <row r="32" spans="1:14" ht="20.100000000000001" customHeight="1">
      <c r="G32" s="39"/>
      <c r="N32" s="39"/>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2" customFormat="1" ht="20.100000000000001" customHeight="1">
      <c r="B52" s="43"/>
      <c r="C52" s="43"/>
      <c r="D52" s="43"/>
      <c r="E52" s="43"/>
      <c r="F52" s="43"/>
      <c r="G52" s="43"/>
      <c r="H52" s="44"/>
      <c r="I52" s="43"/>
      <c r="J52" s="43"/>
      <c r="K52" s="43"/>
      <c r="L52" s="43"/>
      <c r="M52" s="43"/>
      <c r="N52" s="43"/>
    </row>
    <row r="53" spans="2:14" s="42" customFormat="1" ht="20.100000000000001" customHeight="1">
      <c r="B53" s="43"/>
      <c r="C53" s="43"/>
      <c r="D53" s="43"/>
      <c r="E53" s="43"/>
      <c r="F53" s="43"/>
      <c r="G53" s="43"/>
      <c r="H53" s="44"/>
      <c r="I53" s="43"/>
      <c r="J53" s="43"/>
      <c r="K53" s="43"/>
      <c r="L53" s="43"/>
      <c r="M53" s="43"/>
      <c r="N53" s="43"/>
    </row>
    <row r="54" spans="2:14" s="42" customFormat="1" ht="20.100000000000001" customHeight="1">
      <c r="B54" s="43"/>
      <c r="C54" s="43"/>
      <c r="D54" s="43"/>
      <c r="E54" s="43"/>
      <c r="F54" s="43"/>
      <c r="G54" s="43"/>
      <c r="H54" s="44"/>
      <c r="I54" s="43"/>
      <c r="J54" s="43"/>
      <c r="K54" s="43"/>
      <c r="L54" s="43"/>
      <c r="M54" s="43"/>
      <c r="N54" s="43"/>
    </row>
    <row r="55" spans="2:14" s="42" customFormat="1" ht="20.100000000000001" customHeight="1">
      <c r="B55" s="43"/>
      <c r="C55" s="43"/>
      <c r="D55" s="43"/>
      <c r="E55" s="43"/>
      <c r="F55" s="43"/>
      <c r="G55" s="43"/>
      <c r="H55" s="44"/>
      <c r="I55" s="43"/>
      <c r="J55" s="43"/>
      <c r="K55" s="43"/>
      <c r="L55" s="43"/>
      <c r="M55" s="43"/>
      <c r="N55" s="43"/>
    </row>
    <row r="56" spans="2:14" s="42" customFormat="1" ht="20.100000000000001" customHeight="1">
      <c r="B56" s="43"/>
      <c r="C56" s="43"/>
      <c r="D56" s="43"/>
      <c r="E56" s="43"/>
      <c r="F56" s="43"/>
      <c r="G56" s="43"/>
      <c r="H56" s="44"/>
      <c r="I56" s="43"/>
      <c r="J56" s="43"/>
      <c r="K56" s="43"/>
      <c r="L56" s="43"/>
      <c r="M56" s="43"/>
      <c r="N56" s="43"/>
    </row>
    <row r="57" spans="2:14" s="42" customFormat="1" ht="20.100000000000001" customHeight="1">
      <c r="B57" s="43"/>
      <c r="C57" s="43"/>
      <c r="D57" s="43"/>
      <c r="E57" s="43"/>
      <c r="F57" s="43"/>
      <c r="G57" s="43"/>
      <c r="H57" s="44"/>
      <c r="I57" s="43"/>
      <c r="J57" s="43"/>
      <c r="K57" s="43"/>
      <c r="L57" s="43"/>
      <c r="M57" s="43"/>
      <c r="N57" s="43"/>
    </row>
    <row r="58" spans="2:14" s="42" customFormat="1" ht="20.100000000000001" customHeight="1">
      <c r="B58" s="43"/>
      <c r="C58" s="43"/>
      <c r="D58" s="43"/>
      <c r="E58" s="43"/>
      <c r="F58" s="43"/>
      <c r="G58" s="43"/>
      <c r="H58" s="44"/>
      <c r="I58" s="43"/>
      <c r="J58" s="43"/>
      <c r="K58" s="43"/>
      <c r="L58" s="43"/>
      <c r="M58" s="43"/>
      <c r="N58" s="43"/>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filterMode="1">
    <tabColor rgb="FFFFFF00"/>
  </sheetPr>
  <dimension ref="A1:D274"/>
  <sheetViews>
    <sheetView zoomScaleSheetLayoutView="130" workbookViewId="0">
      <selection activeCell="F5" sqref="F5"/>
    </sheetView>
  </sheetViews>
  <sheetFormatPr defaultColWidth="9" defaultRowHeight="14.25"/>
  <cols>
    <col min="1" max="1" width="9" style="30"/>
    <col min="2" max="2" width="62.625" style="32" customWidth="1"/>
    <col min="3" max="3" width="29.75" style="32" customWidth="1"/>
    <col min="4" max="4" width="11.625" style="30" customWidth="1"/>
    <col min="5" max="16384" width="9" style="30"/>
  </cols>
  <sheetData>
    <row r="1" spans="1:4" ht="18" customHeight="1">
      <c r="B1" s="337" t="s">
        <v>239</v>
      </c>
      <c r="C1" s="337"/>
    </row>
    <row r="2" spans="1:4" ht="24">
      <c r="B2" s="338" t="s">
        <v>302</v>
      </c>
      <c r="C2" s="338"/>
    </row>
    <row r="3" spans="1:4" ht="20.25" customHeight="1" thickBot="1">
      <c r="B3" s="77"/>
      <c r="C3" s="28" t="s">
        <v>156</v>
      </c>
    </row>
    <row r="4" spans="1:4" ht="22.5" customHeight="1">
      <c r="B4" s="288" t="s">
        <v>159</v>
      </c>
      <c r="C4" s="289" t="s">
        <v>157</v>
      </c>
    </row>
    <row r="5" spans="1:4" ht="22.5" customHeight="1">
      <c r="A5" s="287"/>
      <c r="B5" s="290" t="s">
        <v>1365</v>
      </c>
      <c r="C5" s="291">
        <f>C6+C14+C30+C42+C53+C108+C132+C184+C189+C192+C218+C236+C254</f>
        <v>3493</v>
      </c>
    </row>
    <row r="6" spans="1:4" ht="22.5" hidden="1" customHeight="1">
      <c r="A6" s="270">
        <v>206</v>
      </c>
      <c r="B6" s="276" t="s">
        <v>619</v>
      </c>
      <c r="C6" s="278">
        <f>C7</f>
        <v>0</v>
      </c>
    </row>
    <row r="7" spans="1:4" ht="22.5" hidden="1" customHeight="1">
      <c r="A7" s="270">
        <v>20610</v>
      </c>
      <c r="B7" s="276" t="s">
        <v>1366</v>
      </c>
      <c r="C7" s="278">
        <f>SUM(C8:C13)</f>
        <v>0</v>
      </c>
    </row>
    <row r="8" spans="1:4" ht="22.5" hidden="1" customHeight="1">
      <c r="A8" s="270">
        <v>2061001</v>
      </c>
      <c r="B8" s="280" t="s">
        <v>1367</v>
      </c>
      <c r="C8" s="281"/>
    </row>
    <row r="9" spans="1:4" ht="22.5" hidden="1" customHeight="1">
      <c r="A9" s="270">
        <v>2061002</v>
      </c>
      <c r="B9" s="280" t="s">
        <v>1368</v>
      </c>
      <c r="C9" s="281"/>
      <c r="D9" s="31"/>
    </row>
    <row r="10" spans="1:4" ht="22.5" hidden="1" customHeight="1">
      <c r="A10" s="270">
        <v>2061003</v>
      </c>
      <c r="B10" s="280" t="s">
        <v>1369</v>
      </c>
      <c r="C10" s="281"/>
      <c r="D10" s="31"/>
    </row>
    <row r="11" spans="1:4" ht="22.5" hidden="1" customHeight="1">
      <c r="A11" s="270">
        <v>2061004</v>
      </c>
      <c r="B11" s="280" t="s">
        <v>1370</v>
      </c>
      <c r="C11" s="281"/>
    </row>
    <row r="12" spans="1:4" ht="22.5" hidden="1" customHeight="1">
      <c r="A12" s="270">
        <v>2061005</v>
      </c>
      <c r="B12" s="280" t="s">
        <v>1371</v>
      </c>
      <c r="C12" s="281"/>
    </row>
    <row r="13" spans="1:4" ht="22.5" hidden="1" customHeight="1">
      <c r="A13" s="270">
        <v>2061099</v>
      </c>
      <c r="B13" s="280" t="s">
        <v>1372</v>
      </c>
      <c r="C13" s="281"/>
    </row>
    <row r="14" spans="1:4" ht="22.5" hidden="1" customHeight="1">
      <c r="A14" s="270">
        <v>207</v>
      </c>
      <c r="B14" s="276" t="s">
        <v>668</v>
      </c>
      <c r="C14" s="278">
        <f>C15+C21+C27</f>
        <v>0</v>
      </c>
    </row>
    <row r="15" spans="1:4" ht="22.5" hidden="1" customHeight="1">
      <c r="A15" s="270">
        <v>20707</v>
      </c>
      <c r="B15" s="276" t="s">
        <v>1373</v>
      </c>
      <c r="C15" s="278">
        <f>SUM(C16:C20)</f>
        <v>0</v>
      </c>
    </row>
    <row r="16" spans="1:4" ht="22.5" hidden="1" customHeight="1">
      <c r="A16" s="270">
        <v>2070701</v>
      </c>
      <c r="B16" s="280" t="s">
        <v>1374</v>
      </c>
      <c r="C16" s="281"/>
    </row>
    <row r="17" spans="1:3" ht="22.5" hidden="1" customHeight="1">
      <c r="A17" s="270">
        <v>2070702</v>
      </c>
      <c r="B17" s="280" t="s">
        <v>1375</v>
      </c>
      <c r="C17" s="281"/>
    </row>
    <row r="18" spans="1:3" ht="22.5" hidden="1" customHeight="1">
      <c r="A18" s="270">
        <v>2070703</v>
      </c>
      <c r="B18" s="280" t="s">
        <v>1376</v>
      </c>
      <c r="C18" s="281"/>
    </row>
    <row r="19" spans="1:3" ht="22.5" hidden="1" customHeight="1">
      <c r="A19" s="270">
        <v>2070704</v>
      </c>
      <c r="B19" s="280" t="s">
        <v>1377</v>
      </c>
      <c r="C19" s="281"/>
    </row>
    <row r="20" spans="1:3" ht="22.5" hidden="1" customHeight="1">
      <c r="A20" s="270">
        <v>2070799</v>
      </c>
      <c r="B20" s="280" t="s">
        <v>1378</v>
      </c>
      <c r="C20" s="281"/>
    </row>
    <row r="21" spans="1:3" ht="22.5" hidden="1" customHeight="1">
      <c r="A21" s="270">
        <v>20709</v>
      </c>
      <c r="B21" s="276" t="s">
        <v>1379</v>
      </c>
      <c r="C21" s="278">
        <f>SUM(C22:C26)</f>
        <v>0</v>
      </c>
    </row>
    <row r="22" spans="1:3" ht="22.5" hidden="1" customHeight="1">
      <c r="A22" s="270">
        <v>2070901</v>
      </c>
      <c r="B22" s="280" t="s">
        <v>1380</v>
      </c>
      <c r="C22" s="281"/>
    </row>
    <row r="23" spans="1:3" ht="22.5" hidden="1" customHeight="1">
      <c r="A23" s="270">
        <v>2070902</v>
      </c>
      <c r="B23" s="280" t="s">
        <v>1381</v>
      </c>
      <c r="C23" s="281"/>
    </row>
    <row r="24" spans="1:3" ht="22.5" hidden="1" customHeight="1">
      <c r="A24" s="270">
        <v>2070903</v>
      </c>
      <c r="B24" s="280" t="s">
        <v>1382</v>
      </c>
      <c r="C24" s="281"/>
    </row>
    <row r="25" spans="1:3" ht="22.5" hidden="1" customHeight="1">
      <c r="A25" s="270">
        <v>2070904</v>
      </c>
      <c r="B25" s="280" t="s">
        <v>1383</v>
      </c>
      <c r="C25" s="281"/>
    </row>
    <row r="26" spans="1:3" ht="22.5" hidden="1" customHeight="1">
      <c r="A26" s="270">
        <v>2070999</v>
      </c>
      <c r="B26" s="280" t="s">
        <v>1384</v>
      </c>
      <c r="C26" s="281"/>
    </row>
    <row r="27" spans="1:3" ht="22.5" hidden="1" customHeight="1">
      <c r="A27" s="270">
        <v>20710</v>
      </c>
      <c r="B27" s="276" t="s">
        <v>1385</v>
      </c>
      <c r="C27" s="278">
        <f>SUM(C28:C29)</f>
        <v>0</v>
      </c>
    </row>
    <row r="28" spans="1:3" ht="22.5" hidden="1" customHeight="1">
      <c r="A28" s="270">
        <v>2071001</v>
      </c>
      <c r="B28" s="280" t="s">
        <v>1386</v>
      </c>
      <c r="C28" s="281"/>
    </row>
    <row r="29" spans="1:3" ht="22.5" hidden="1" customHeight="1">
      <c r="A29" s="270">
        <v>2071099</v>
      </c>
      <c r="B29" s="280" t="s">
        <v>1387</v>
      </c>
      <c r="C29" s="281"/>
    </row>
    <row r="30" spans="1:3" ht="22.5" hidden="1" customHeight="1">
      <c r="A30" s="270">
        <v>208</v>
      </c>
      <c r="B30" s="276" t="s">
        <v>272</v>
      </c>
      <c r="C30" s="278">
        <f>C31+C35+C39</f>
        <v>0</v>
      </c>
    </row>
    <row r="31" spans="1:3" ht="22.5" hidden="1" customHeight="1">
      <c r="A31" s="270">
        <v>20822</v>
      </c>
      <c r="B31" s="276" t="s">
        <v>277</v>
      </c>
      <c r="C31" s="278">
        <f>SUM(C32:C34)</f>
        <v>0</v>
      </c>
    </row>
    <row r="32" spans="1:3" ht="22.5" hidden="1" customHeight="1">
      <c r="A32" s="270">
        <v>2082201</v>
      </c>
      <c r="B32" s="280" t="s">
        <v>278</v>
      </c>
      <c r="C32" s="281"/>
    </row>
    <row r="33" spans="1:3" ht="22.5" hidden="1" customHeight="1">
      <c r="A33" s="270">
        <v>2082202</v>
      </c>
      <c r="B33" s="280" t="s">
        <v>279</v>
      </c>
      <c r="C33" s="281"/>
    </row>
    <row r="34" spans="1:3" ht="22.5" hidden="1" customHeight="1">
      <c r="A34" s="270">
        <v>2082299</v>
      </c>
      <c r="B34" s="280" t="s">
        <v>1388</v>
      </c>
      <c r="C34" s="281"/>
    </row>
    <row r="35" spans="1:3" ht="22.5" hidden="1" customHeight="1">
      <c r="A35" s="270">
        <v>20823</v>
      </c>
      <c r="B35" s="276" t="s">
        <v>280</v>
      </c>
      <c r="C35" s="278">
        <f>SUM(C36:C38)</f>
        <v>0</v>
      </c>
    </row>
    <row r="36" spans="1:3" ht="22.5" hidden="1" customHeight="1">
      <c r="A36" s="270">
        <v>2082301</v>
      </c>
      <c r="B36" s="280" t="s">
        <v>278</v>
      </c>
      <c r="C36" s="281"/>
    </row>
    <row r="37" spans="1:3" ht="22.5" hidden="1" customHeight="1">
      <c r="A37" s="270">
        <v>2082302</v>
      </c>
      <c r="B37" s="280" t="s">
        <v>279</v>
      </c>
      <c r="C37" s="281"/>
    </row>
    <row r="38" spans="1:3" ht="22.5" hidden="1" customHeight="1">
      <c r="A38" s="270">
        <v>2082399</v>
      </c>
      <c r="B38" s="280" t="s">
        <v>1389</v>
      </c>
      <c r="C38" s="281"/>
    </row>
    <row r="39" spans="1:3" ht="22.5" hidden="1" customHeight="1">
      <c r="A39" s="270">
        <v>20829</v>
      </c>
      <c r="B39" s="276" t="s">
        <v>1390</v>
      </c>
      <c r="C39" s="278">
        <f>SUM(C40:C41)</f>
        <v>0</v>
      </c>
    </row>
    <row r="40" spans="1:3" ht="22.5" hidden="1" customHeight="1">
      <c r="A40" s="270">
        <v>2082901</v>
      </c>
      <c r="B40" s="280" t="s">
        <v>279</v>
      </c>
      <c r="C40" s="281"/>
    </row>
    <row r="41" spans="1:3" ht="22.5" hidden="1" customHeight="1">
      <c r="A41" s="270">
        <v>2082999</v>
      </c>
      <c r="B41" s="280" t="s">
        <v>1391</v>
      </c>
      <c r="C41" s="281"/>
    </row>
    <row r="42" spans="1:3" ht="22.5" hidden="1" customHeight="1">
      <c r="A42" s="270">
        <v>211</v>
      </c>
      <c r="B42" s="276" t="s">
        <v>881</v>
      </c>
      <c r="C42" s="278">
        <f>C43+C48</f>
        <v>0</v>
      </c>
    </row>
    <row r="43" spans="1:3" ht="22.5" hidden="1" customHeight="1">
      <c r="A43" s="270">
        <v>21160</v>
      </c>
      <c r="B43" s="276" t="s">
        <v>1392</v>
      </c>
      <c r="C43" s="278">
        <f>SUM(C44:C47)</f>
        <v>0</v>
      </c>
    </row>
    <row r="44" spans="1:3" ht="22.5" hidden="1" customHeight="1">
      <c r="A44" s="270">
        <v>2116001</v>
      </c>
      <c r="B44" s="280" t="s">
        <v>1393</v>
      </c>
      <c r="C44" s="281"/>
    </row>
    <row r="45" spans="1:3" ht="22.5" hidden="1" customHeight="1">
      <c r="A45" s="270">
        <v>2116002</v>
      </c>
      <c r="B45" s="280" t="s">
        <v>1394</v>
      </c>
      <c r="C45" s="281"/>
    </row>
    <row r="46" spans="1:3" ht="22.5" hidden="1" customHeight="1">
      <c r="A46" s="270">
        <v>2116003</v>
      </c>
      <c r="B46" s="280" t="s">
        <v>1395</v>
      </c>
      <c r="C46" s="281"/>
    </row>
    <row r="47" spans="1:3" ht="22.5" hidden="1" customHeight="1">
      <c r="A47" s="270">
        <v>2116099</v>
      </c>
      <c r="B47" s="280" t="s">
        <v>1396</v>
      </c>
      <c r="C47" s="281"/>
    </row>
    <row r="48" spans="1:3" ht="22.5" hidden="1" customHeight="1">
      <c r="A48" s="270">
        <v>21161</v>
      </c>
      <c r="B48" s="276" t="s">
        <v>1397</v>
      </c>
      <c r="C48" s="278">
        <f>SUM(C49:C52)</f>
        <v>0</v>
      </c>
    </row>
    <row r="49" spans="1:3" ht="22.5" hidden="1" customHeight="1">
      <c r="A49" s="270">
        <v>2116101</v>
      </c>
      <c r="B49" s="280" t="s">
        <v>1398</v>
      </c>
      <c r="C49" s="281"/>
    </row>
    <row r="50" spans="1:3" ht="22.5" hidden="1" customHeight="1">
      <c r="A50" s="270">
        <v>2116102</v>
      </c>
      <c r="B50" s="280" t="s">
        <v>1399</v>
      </c>
      <c r="C50" s="281"/>
    </row>
    <row r="51" spans="1:3" ht="22.5" hidden="1" customHeight="1">
      <c r="A51" s="270">
        <v>2116103</v>
      </c>
      <c r="B51" s="280" t="s">
        <v>1400</v>
      </c>
      <c r="C51" s="281"/>
    </row>
    <row r="52" spans="1:3" ht="22.5" hidden="1" customHeight="1">
      <c r="A52" s="270">
        <v>2116104</v>
      </c>
      <c r="B52" s="280" t="s">
        <v>1401</v>
      </c>
      <c r="C52" s="281"/>
    </row>
    <row r="53" spans="1:3" ht="22.5" hidden="1" customHeight="1">
      <c r="A53" s="270">
        <v>212</v>
      </c>
      <c r="B53" s="276" t="s">
        <v>952</v>
      </c>
      <c r="C53" s="278">
        <f>C54+C67+C71+C72+C78+C82+C86+C90+C96+C99</f>
        <v>0</v>
      </c>
    </row>
    <row r="54" spans="1:3" ht="22.5" hidden="1" customHeight="1">
      <c r="A54" s="270">
        <v>21208</v>
      </c>
      <c r="B54" s="276" t="s">
        <v>1402</v>
      </c>
      <c r="C54" s="278">
        <f>SUM(C55:C66)</f>
        <v>0</v>
      </c>
    </row>
    <row r="55" spans="1:3" ht="22.5" hidden="1" customHeight="1">
      <c r="A55" s="270">
        <v>2120801</v>
      </c>
      <c r="B55" s="280" t="s">
        <v>1403</v>
      </c>
      <c r="C55" s="281"/>
    </row>
    <row r="56" spans="1:3" ht="22.5" hidden="1" customHeight="1">
      <c r="A56" s="270">
        <v>2120802</v>
      </c>
      <c r="B56" s="280" t="s">
        <v>1404</v>
      </c>
      <c r="C56" s="281"/>
    </row>
    <row r="57" spans="1:3" ht="22.5" hidden="1" customHeight="1">
      <c r="A57" s="270">
        <v>2120803</v>
      </c>
      <c r="B57" s="280" t="s">
        <v>1405</v>
      </c>
      <c r="C57" s="281"/>
    </row>
    <row r="58" spans="1:3" ht="22.5" hidden="1" customHeight="1">
      <c r="A58" s="270">
        <v>2120804</v>
      </c>
      <c r="B58" s="280" t="s">
        <v>1406</v>
      </c>
      <c r="C58" s="281"/>
    </row>
    <row r="59" spans="1:3" ht="22.5" hidden="1" customHeight="1">
      <c r="A59" s="270">
        <v>2120805</v>
      </c>
      <c r="B59" s="280" t="s">
        <v>1407</v>
      </c>
      <c r="C59" s="281"/>
    </row>
    <row r="60" spans="1:3" ht="22.5" hidden="1" customHeight="1">
      <c r="A60" s="270">
        <v>2120806</v>
      </c>
      <c r="B60" s="280" t="s">
        <v>1408</v>
      </c>
      <c r="C60" s="281"/>
    </row>
    <row r="61" spans="1:3" ht="22.5" hidden="1" customHeight="1">
      <c r="A61" s="270">
        <v>2120807</v>
      </c>
      <c r="B61" s="280" t="s">
        <v>1409</v>
      </c>
      <c r="C61" s="281"/>
    </row>
    <row r="62" spans="1:3" ht="22.5" hidden="1" customHeight="1">
      <c r="A62" s="270">
        <v>2120809</v>
      </c>
      <c r="B62" s="280" t="s">
        <v>1410</v>
      </c>
      <c r="C62" s="281"/>
    </row>
    <row r="63" spans="1:3" ht="22.5" hidden="1" customHeight="1">
      <c r="A63" s="270">
        <v>2120810</v>
      </c>
      <c r="B63" s="280" t="s">
        <v>1411</v>
      </c>
      <c r="C63" s="281"/>
    </row>
    <row r="64" spans="1:3" ht="22.5" hidden="1" customHeight="1">
      <c r="A64" s="270">
        <v>2120811</v>
      </c>
      <c r="B64" s="280" t="s">
        <v>1412</v>
      </c>
      <c r="C64" s="281"/>
    </row>
    <row r="65" spans="1:3" ht="22.5" hidden="1" customHeight="1">
      <c r="A65" s="270">
        <v>2120813</v>
      </c>
      <c r="B65" s="280" t="s">
        <v>1259</v>
      </c>
      <c r="C65" s="281"/>
    </row>
    <row r="66" spans="1:3" ht="22.5" hidden="1" customHeight="1">
      <c r="A66" s="270">
        <v>2120899</v>
      </c>
      <c r="B66" s="280" t="s">
        <v>1413</v>
      </c>
      <c r="C66" s="281"/>
    </row>
    <row r="67" spans="1:3" ht="22.5" hidden="1" customHeight="1">
      <c r="A67" s="270">
        <v>21210</v>
      </c>
      <c r="B67" s="276" t="s">
        <v>1414</v>
      </c>
      <c r="C67" s="278">
        <f>SUM(C68:C70)</f>
        <v>0</v>
      </c>
    </row>
    <row r="68" spans="1:3" ht="22.5" hidden="1" customHeight="1">
      <c r="A68" s="270">
        <v>2121001</v>
      </c>
      <c r="B68" s="280" t="s">
        <v>1403</v>
      </c>
      <c r="C68" s="281"/>
    </row>
    <row r="69" spans="1:3" ht="22.5" hidden="1" customHeight="1">
      <c r="A69" s="270">
        <v>2121002</v>
      </c>
      <c r="B69" s="280" t="s">
        <v>1404</v>
      </c>
      <c r="C69" s="281"/>
    </row>
    <row r="70" spans="1:3" ht="22.5" hidden="1" customHeight="1">
      <c r="A70" s="270">
        <v>2121099</v>
      </c>
      <c r="B70" s="280" t="s">
        <v>1415</v>
      </c>
      <c r="C70" s="281"/>
    </row>
    <row r="71" spans="1:3" ht="22.5" hidden="1" customHeight="1">
      <c r="A71" s="270">
        <v>21211</v>
      </c>
      <c r="B71" s="276" t="s">
        <v>214</v>
      </c>
      <c r="C71" s="281"/>
    </row>
    <row r="72" spans="1:3" ht="22.5" hidden="1" customHeight="1">
      <c r="A72" s="270">
        <v>21213</v>
      </c>
      <c r="B72" s="276" t="s">
        <v>1416</v>
      </c>
      <c r="C72" s="278">
        <f>SUM(C73:C77)</f>
        <v>0</v>
      </c>
    </row>
    <row r="73" spans="1:3" ht="22.5" hidden="1" customHeight="1">
      <c r="A73" s="270">
        <v>2121301</v>
      </c>
      <c r="B73" s="280" t="s">
        <v>1417</v>
      </c>
      <c r="C73" s="281"/>
    </row>
    <row r="74" spans="1:3" ht="22.5" hidden="1" customHeight="1">
      <c r="A74" s="270">
        <v>2121302</v>
      </c>
      <c r="B74" s="280" t="s">
        <v>1418</v>
      </c>
      <c r="C74" s="281"/>
    </row>
    <row r="75" spans="1:3" ht="22.5" hidden="1" customHeight="1">
      <c r="A75" s="270">
        <v>2121303</v>
      </c>
      <c r="B75" s="280" t="s">
        <v>1419</v>
      </c>
      <c r="C75" s="281"/>
    </row>
    <row r="76" spans="1:3" ht="22.5" hidden="1" customHeight="1">
      <c r="A76" s="270">
        <v>2121304</v>
      </c>
      <c r="B76" s="280" t="s">
        <v>1420</v>
      </c>
      <c r="C76" s="281"/>
    </row>
    <row r="77" spans="1:3" ht="22.5" hidden="1" customHeight="1">
      <c r="A77" s="270">
        <v>2121399</v>
      </c>
      <c r="B77" s="280" t="s">
        <v>1421</v>
      </c>
      <c r="C77" s="281"/>
    </row>
    <row r="78" spans="1:3" ht="22.5" hidden="1" customHeight="1">
      <c r="A78" s="270">
        <v>21214</v>
      </c>
      <c r="B78" s="276" t="s">
        <v>1422</v>
      </c>
      <c r="C78" s="278">
        <f>SUM(C79:C81)</f>
        <v>0</v>
      </c>
    </row>
    <row r="79" spans="1:3" ht="22.5" hidden="1" customHeight="1">
      <c r="A79" s="270">
        <v>2121401</v>
      </c>
      <c r="B79" s="280" t="s">
        <v>1423</v>
      </c>
      <c r="C79" s="281"/>
    </row>
    <row r="80" spans="1:3" ht="22.5" hidden="1" customHeight="1">
      <c r="A80" s="270">
        <v>2121402</v>
      </c>
      <c r="B80" s="280" t="s">
        <v>1424</v>
      </c>
      <c r="C80" s="281"/>
    </row>
    <row r="81" spans="1:3" ht="22.5" hidden="1" customHeight="1">
      <c r="A81" s="270">
        <v>2121499</v>
      </c>
      <c r="B81" s="280" t="s">
        <v>1425</v>
      </c>
      <c r="C81" s="281"/>
    </row>
    <row r="82" spans="1:3" ht="22.5" hidden="1" customHeight="1">
      <c r="A82" s="270">
        <v>21215</v>
      </c>
      <c r="B82" s="276" t="s">
        <v>1426</v>
      </c>
      <c r="C82" s="278">
        <f>SUM(C83:C85)</f>
        <v>0</v>
      </c>
    </row>
    <row r="83" spans="1:3" ht="22.5" hidden="1" customHeight="1">
      <c r="A83" s="270">
        <v>2121501</v>
      </c>
      <c r="B83" s="280" t="s">
        <v>1403</v>
      </c>
      <c r="C83" s="281"/>
    </row>
    <row r="84" spans="1:3" ht="22.5" hidden="1" customHeight="1">
      <c r="A84" s="270">
        <v>2121502</v>
      </c>
      <c r="B84" s="280" t="s">
        <v>1404</v>
      </c>
      <c r="C84" s="281"/>
    </row>
    <row r="85" spans="1:3" ht="22.5" hidden="1" customHeight="1">
      <c r="A85" s="270">
        <v>2121599</v>
      </c>
      <c r="B85" s="280" t="s">
        <v>1427</v>
      </c>
      <c r="C85" s="281"/>
    </row>
    <row r="86" spans="1:3" ht="22.5" hidden="1" customHeight="1">
      <c r="A86" s="270">
        <v>21216</v>
      </c>
      <c r="B86" s="276" t="s">
        <v>1428</v>
      </c>
      <c r="C86" s="278">
        <f>SUM(C87:C89)</f>
        <v>0</v>
      </c>
    </row>
    <row r="87" spans="1:3" ht="22.5" hidden="1" customHeight="1">
      <c r="A87" s="270">
        <v>2121601</v>
      </c>
      <c r="B87" s="280" t="s">
        <v>1403</v>
      </c>
      <c r="C87" s="281"/>
    </row>
    <row r="88" spans="1:3" ht="22.5" hidden="1" customHeight="1">
      <c r="A88" s="270">
        <v>2121602</v>
      </c>
      <c r="B88" s="280" t="s">
        <v>1404</v>
      </c>
      <c r="C88" s="281"/>
    </row>
    <row r="89" spans="1:3" ht="22.5" hidden="1" customHeight="1">
      <c r="A89" s="270">
        <v>2121699</v>
      </c>
      <c r="B89" s="280" t="s">
        <v>1429</v>
      </c>
      <c r="C89" s="281"/>
    </row>
    <row r="90" spans="1:3" ht="22.5" hidden="1" customHeight="1">
      <c r="A90" s="270">
        <v>21217</v>
      </c>
      <c r="B90" s="276" t="s">
        <v>1430</v>
      </c>
      <c r="C90" s="278">
        <f>SUM(C91:C95)</f>
        <v>0</v>
      </c>
    </row>
    <row r="91" spans="1:3" ht="22.5" hidden="1" customHeight="1">
      <c r="A91" s="270">
        <v>2121701</v>
      </c>
      <c r="B91" s="280" t="s">
        <v>1417</v>
      </c>
      <c r="C91" s="281"/>
    </row>
    <row r="92" spans="1:3" ht="22.5" hidden="1" customHeight="1">
      <c r="A92" s="270">
        <v>2121702</v>
      </c>
      <c r="B92" s="280" t="s">
        <v>1418</v>
      </c>
      <c r="C92" s="281"/>
    </row>
    <row r="93" spans="1:3" ht="22.5" hidden="1" customHeight="1">
      <c r="A93" s="270">
        <v>2121703</v>
      </c>
      <c r="B93" s="280" t="s">
        <v>1419</v>
      </c>
      <c r="C93" s="281"/>
    </row>
    <row r="94" spans="1:3" ht="22.5" hidden="1" customHeight="1">
      <c r="A94" s="270">
        <v>2121704</v>
      </c>
      <c r="B94" s="280" t="s">
        <v>1420</v>
      </c>
      <c r="C94" s="281"/>
    </row>
    <row r="95" spans="1:3" ht="22.5" hidden="1" customHeight="1">
      <c r="A95" s="270">
        <v>2121799</v>
      </c>
      <c r="B95" s="280" t="s">
        <v>1431</v>
      </c>
      <c r="C95" s="281"/>
    </row>
    <row r="96" spans="1:3" ht="22.5" hidden="1" customHeight="1">
      <c r="A96" s="270">
        <v>21218</v>
      </c>
      <c r="B96" s="276" t="s">
        <v>1432</v>
      </c>
      <c r="C96" s="278">
        <f>SUM(C97:C98)</f>
        <v>0</v>
      </c>
    </row>
    <row r="97" spans="1:3" ht="22.5" hidden="1" customHeight="1">
      <c r="A97" s="270">
        <v>2121801</v>
      </c>
      <c r="B97" s="280" t="s">
        <v>1423</v>
      </c>
      <c r="C97" s="281"/>
    </row>
    <row r="98" spans="1:3" ht="22.5" hidden="1" customHeight="1">
      <c r="A98" s="270">
        <v>2121899</v>
      </c>
      <c r="B98" s="280" t="s">
        <v>1433</v>
      </c>
      <c r="C98" s="281"/>
    </row>
    <row r="99" spans="1:3" ht="22.5" hidden="1" customHeight="1">
      <c r="A99" s="270">
        <v>21219</v>
      </c>
      <c r="B99" s="276" t="s">
        <v>1434</v>
      </c>
      <c r="C99" s="278">
        <f>SUM(C100:C107)</f>
        <v>0</v>
      </c>
    </row>
    <row r="100" spans="1:3" ht="22.5" hidden="1" customHeight="1">
      <c r="A100" s="270">
        <v>2121901</v>
      </c>
      <c r="B100" s="280" t="s">
        <v>1403</v>
      </c>
      <c r="C100" s="281"/>
    </row>
    <row r="101" spans="1:3" ht="22.5" hidden="1" customHeight="1">
      <c r="A101" s="270">
        <v>2121902</v>
      </c>
      <c r="B101" s="280" t="s">
        <v>1404</v>
      </c>
      <c r="C101" s="281"/>
    </row>
    <row r="102" spans="1:3" ht="22.5" hidden="1" customHeight="1">
      <c r="A102" s="270">
        <v>2121903</v>
      </c>
      <c r="B102" s="280" t="s">
        <v>1405</v>
      </c>
      <c r="C102" s="281"/>
    </row>
    <row r="103" spans="1:3" ht="22.5" hidden="1" customHeight="1">
      <c r="A103" s="270">
        <v>2121904</v>
      </c>
      <c r="B103" s="280" t="s">
        <v>1406</v>
      </c>
      <c r="C103" s="281"/>
    </row>
    <row r="104" spans="1:3" ht="22.5" hidden="1" customHeight="1">
      <c r="A104" s="270">
        <v>2121905</v>
      </c>
      <c r="B104" s="280" t="s">
        <v>1409</v>
      </c>
      <c r="C104" s="281"/>
    </row>
    <row r="105" spans="1:3" ht="22.5" hidden="1" customHeight="1">
      <c r="A105" s="270">
        <v>2121906</v>
      </c>
      <c r="B105" s="280" t="s">
        <v>1411</v>
      </c>
      <c r="C105" s="281"/>
    </row>
    <row r="106" spans="1:3" ht="22.5" hidden="1" customHeight="1">
      <c r="A106" s="270">
        <v>2121907</v>
      </c>
      <c r="B106" s="280" t="s">
        <v>1412</v>
      </c>
      <c r="C106" s="281"/>
    </row>
    <row r="107" spans="1:3" ht="22.5" hidden="1" customHeight="1">
      <c r="A107" s="270">
        <v>2121999</v>
      </c>
      <c r="B107" s="280" t="s">
        <v>1435</v>
      </c>
      <c r="C107" s="281"/>
    </row>
    <row r="108" spans="1:3" ht="22.5" customHeight="1">
      <c r="A108" s="270">
        <v>213</v>
      </c>
      <c r="B108" s="276" t="s">
        <v>972</v>
      </c>
      <c r="C108" s="278">
        <f>C109+C114+C119+C124+C127</f>
        <v>3493</v>
      </c>
    </row>
    <row r="109" spans="1:3" ht="22.5" hidden="1" customHeight="1">
      <c r="A109" s="270">
        <v>21366</v>
      </c>
      <c r="B109" s="276" t="s">
        <v>1436</v>
      </c>
      <c r="C109" s="278">
        <f>SUM(C110:C113)</f>
        <v>0</v>
      </c>
    </row>
    <row r="110" spans="1:3" ht="22.5" hidden="1" customHeight="1">
      <c r="A110" s="270">
        <v>2136601</v>
      </c>
      <c r="B110" s="280" t="s">
        <v>279</v>
      </c>
      <c r="C110" s="281"/>
    </row>
    <row r="111" spans="1:3" ht="22.5" hidden="1" customHeight="1">
      <c r="A111" s="270">
        <v>2136602</v>
      </c>
      <c r="B111" s="280" t="s">
        <v>1437</v>
      </c>
      <c r="C111" s="281"/>
    </row>
    <row r="112" spans="1:3" ht="22.5" hidden="1" customHeight="1">
      <c r="A112" s="270">
        <v>2136603</v>
      </c>
      <c r="B112" s="280" t="s">
        <v>1438</v>
      </c>
      <c r="C112" s="281"/>
    </row>
    <row r="113" spans="1:3" ht="22.5" hidden="1" customHeight="1">
      <c r="A113" s="270">
        <v>2136699</v>
      </c>
      <c r="B113" s="280" t="s">
        <v>1439</v>
      </c>
      <c r="C113" s="281"/>
    </row>
    <row r="114" spans="1:3" ht="22.5" hidden="1" customHeight="1">
      <c r="A114" s="270">
        <v>21367</v>
      </c>
      <c r="B114" s="276" t="s">
        <v>1440</v>
      </c>
      <c r="C114" s="278">
        <f>SUM(C115:C118)</f>
        <v>0</v>
      </c>
    </row>
    <row r="115" spans="1:3" ht="22.5" hidden="1" customHeight="1">
      <c r="A115" s="270">
        <v>2136701</v>
      </c>
      <c r="B115" s="280" t="s">
        <v>279</v>
      </c>
      <c r="C115" s="281"/>
    </row>
    <row r="116" spans="1:3" ht="22.5" hidden="1" customHeight="1">
      <c r="A116" s="270">
        <v>2136702</v>
      </c>
      <c r="B116" s="280" t="s">
        <v>1437</v>
      </c>
      <c r="C116" s="281"/>
    </row>
    <row r="117" spans="1:3" ht="22.5" hidden="1" customHeight="1">
      <c r="A117" s="270">
        <v>2136703</v>
      </c>
      <c r="B117" s="280" t="s">
        <v>1441</v>
      </c>
      <c r="C117" s="281"/>
    </row>
    <row r="118" spans="1:3" ht="22.5" hidden="1" customHeight="1">
      <c r="A118" s="270">
        <v>2136799</v>
      </c>
      <c r="B118" s="280" t="s">
        <v>1442</v>
      </c>
      <c r="C118" s="281"/>
    </row>
    <row r="119" spans="1:3" ht="22.5" customHeight="1">
      <c r="A119" s="270">
        <v>21369</v>
      </c>
      <c r="B119" s="276" t="s">
        <v>1443</v>
      </c>
      <c r="C119" s="278">
        <f>SUM(C120:C123)</f>
        <v>3493</v>
      </c>
    </row>
    <row r="120" spans="1:3" ht="22.5" hidden="1" customHeight="1">
      <c r="A120" s="270">
        <v>2136901</v>
      </c>
      <c r="B120" s="280" t="s">
        <v>1037</v>
      </c>
      <c r="C120" s="281"/>
    </row>
    <row r="121" spans="1:3" ht="22.5" customHeight="1">
      <c r="A121" s="270">
        <v>2136902</v>
      </c>
      <c r="B121" s="280" t="s">
        <v>1444</v>
      </c>
      <c r="C121" s="281">
        <v>3493</v>
      </c>
    </row>
    <row r="122" spans="1:3" ht="22.5" hidden="1" customHeight="1">
      <c r="A122" s="270">
        <v>2136903</v>
      </c>
      <c r="B122" s="280" t="s">
        <v>1445</v>
      </c>
      <c r="C122" s="281"/>
    </row>
    <row r="123" spans="1:3" ht="22.5" hidden="1" customHeight="1">
      <c r="A123" s="270">
        <v>2136999</v>
      </c>
      <c r="B123" s="280" t="s">
        <v>1446</v>
      </c>
      <c r="C123" s="281"/>
    </row>
    <row r="124" spans="1:3" ht="22.5" hidden="1" customHeight="1">
      <c r="A124" s="270">
        <v>21370</v>
      </c>
      <c r="B124" s="276" t="s">
        <v>1447</v>
      </c>
      <c r="C124" s="278">
        <f>SUM(C125:C126)</f>
        <v>0</v>
      </c>
    </row>
    <row r="125" spans="1:3" ht="22.5" hidden="1" customHeight="1">
      <c r="A125" s="270">
        <v>2137001</v>
      </c>
      <c r="B125" s="280" t="s">
        <v>279</v>
      </c>
      <c r="C125" s="281"/>
    </row>
    <row r="126" spans="1:3" ht="22.5" hidden="1" customHeight="1">
      <c r="A126" s="270">
        <v>2137099</v>
      </c>
      <c r="B126" s="280" t="s">
        <v>1448</v>
      </c>
      <c r="C126" s="281"/>
    </row>
    <row r="127" spans="1:3" ht="22.5" hidden="1" customHeight="1">
      <c r="A127" s="270">
        <v>21371</v>
      </c>
      <c r="B127" s="276" t="s">
        <v>1449</v>
      </c>
      <c r="C127" s="278">
        <f>SUM(C128:C131)</f>
        <v>0</v>
      </c>
    </row>
    <row r="128" spans="1:3" ht="22.5" hidden="1" customHeight="1">
      <c r="A128" s="270">
        <v>2137101</v>
      </c>
      <c r="B128" s="280" t="s">
        <v>1037</v>
      </c>
      <c r="C128" s="281"/>
    </row>
    <row r="129" spans="1:3" ht="22.5" hidden="1" customHeight="1">
      <c r="A129" s="270">
        <v>2137102</v>
      </c>
      <c r="B129" s="280" t="s">
        <v>1450</v>
      </c>
      <c r="C129" s="281"/>
    </row>
    <row r="130" spans="1:3" ht="22.5" hidden="1" customHeight="1">
      <c r="A130" s="270">
        <v>2137103</v>
      </c>
      <c r="B130" s="280" t="s">
        <v>1445</v>
      </c>
      <c r="C130" s="281"/>
    </row>
    <row r="131" spans="1:3" ht="22.5" hidden="1" customHeight="1">
      <c r="A131" s="270">
        <v>2137199</v>
      </c>
      <c r="B131" s="280" t="s">
        <v>1451</v>
      </c>
      <c r="C131" s="281"/>
    </row>
    <row r="132" spans="1:3" ht="22.5" hidden="1" customHeight="1">
      <c r="A132" s="270">
        <v>214</v>
      </c>
      <c r="B132" s="276" t="s">
        <v>1068</v>
      </c>
      <c r="C132" s="278">
        <f>C133+C138+C143+C148+C157+C164+C173+C176+C179+C180</f>
        <v>0</v>
      </c>
    </row>
    <row r="133" spans="1:3" ht="22.5" hidden="1" customHeight="1">
      <c r="A133" s="270">
        <v>21460</v>
      </c>
      <c r="B133" s="276" t="s">
        <v>1452</v>
      </c>
      <c r="C133" s="278">
        <f>SUM(C134:C137)</f>
        <v>0</v>
      </c>
    </row>
    <row r="134" spans="1:3" ht="22.5" hidden="1" customHeight="1">
      <c r="A134" s="270">
        <v>2146001</v>
      </c>
      <c r="B134" s="280" t="s">
        <v>1070</v>
      </c>
      <c r="C134" s="281"/>
    </row>
    <row r="135" spans="1:3" ht="22.5" hidden="1" customHeight="1">
      <c r="A135" s="270">
        <v>2146002</v>
      </c>
      <c r="B135" s="280" t="s">
        <v>1071</v>
      </c>
      <c r="C135" s="281"/>
    </row>
    <row r="136" spans="1:3" ht="22.5" hidden="1" customHeight="1">
      <c r="A136" s="270">
        <v>2146003</v>
      </c>
      <c r="B136" s="280" t="s">
        <v>1453</v>
      </c>
      <c r="C136" s="281"/>
    </row>
    <row r="137" spans="1:3" ht="22.5" hidden="1" customHeight="1">
      <c r="A137" s="270">
        <v>2146099</v>
      </c>
      <c r="B137" s="280" t="s">
        <v>1454</v>
      </c>
      <c r="C137" s="281"/>
    </row>
    <row r="138" spans="1:3" ht="22.5" hidden="1" customHeight="1">
      <c r="A138" s="270">
        <v>21462</v>
      </c>
      <c r="B138" s="276" t="s">
        <v>1455</v>
      </c>
      <c r="C138" s="278">
        <f>SUM(C139:C142)</f>
        <v>0</v>
      </c>
    </row>
    <row r="139" spans="1:3" ht="22.5" hidden="1" customHeight="1">
      <c r="A139" s="270">
        <v>2146201</v>
      </c>
      <c r="B139" s="280" t="s">
        <v>1453</v>
      </c>
      <c r="C139" s="281"/>
    </row>
    <row r="140" spans="1:3" ht="22.5" hidden="1" customHeight="1">
      <c r="A140" s="270">
        <v>2146202</v>
      </c>
      <c r="B140" s="280" t="s">
        <v>1456</v>
      </c>
      <c r="C140" s="281"/>
    </row>
    <row r="141" spans="1:3" ht="22.5" hidden="1" customHeight="1">
      <c r="A141" s="270">
        <v>2146203</v>
      </c>
      <c r="B141" s="280" t="s">
        <v>1457</v>
      </c>
      <c r="C141" s="281"/>
    </row>
    <row r="142" spans="1:3" ht="22.5" hidden="1" customHeight="1">
      <c r="A142" s="270">
        <v>2146299</v>
      </c>
      <c r="B142" s="280" t="s">
        <v>1458</v>
      </c>
      <c r="C142" s="281"/>
    </row>
    <row r="143" spans="1:3" ht="22.5" hidden="1" customHeight="1">
      <c r="A143" s="270">
        <v>21463</v>
      </c>
      <c r="B143" s="276" t="s">
        <v>1459</v>
      </c>
      <c r="C143" s="278">
        <f>SUM(C144:C147)</f>
        <v>0</v>
      </c>
    </row>
    <row r="144" spans="1:3" ht="22.5" hidden="1" customHeight="1">
      <c r="A144" s="270">
        <v>2146301</v>
      </c>
      <c r="B144" s="280" t="s">
        <v>1077</v>
      </c>
      <c r="C144" s="281"/>
    </row>
    <row r="145" spans="1:3" ht="22.5" hidden="1" customHeight="1">
      <c r="A145" s="270">
        <v>2146302</v>
      </c>
      <c r="B145" s="280" t="s">
        <v>1460</v>
      </c>
      <c r="C145" s="281"/>
    </row>
    <row r="146" spans="1:3" ht="22.5" hidden="1" customHeight="1">
      <c r="A146" s="270">
        <v>2146303</v>
      </c>
      <c r="B146" s="280" t="s">
        <v>1461</v>
      </c>
      <c r="C146" s="281"/>
    </row>
    <row r="147" spans="1:3" ht="22.5" hidden="1" customHeight="1">
      <c r="A147" s="270">
        <v>2146399</v>
      </c>
      <c r="B147" s="280" t="s">
        <v>1462</v>
      </c>
      <c r="C147" s="281"/>
    </row>
    <row r="148" spans="1:3" ht="22.5" hidden="1" customHeight="1">
      <c r="A148" s="270">
        <v>21464</v>
      </c>
      <c r="B148" s="276" t="s">
        <v>1463</v>
      </c>
      <c r="C148" s="278">
        <f>SUM(C149:C156)</f>
        <v>0</v>
      </c>
    </row>
    <row r="149" spans="1:3" ht="22.5" hidden="1" customHeight="1">
      <c r="A149" s="270">
        <v>2146401</v>
      </c>
      <c r="B149" s="280" t="s">
        <v>1464</v>
      </c>
      <c r="C149" s="281"/>
    </row>
    <row r="150" spans="1:3" ht="22.5" hidden="1" customHeight="1">
      <c r="A150" s="270">
        <v>2146402</v>
      </c>
      <c r="B150" s="280" t="s">
        <v>1465</v>
      </c>
      <c r="C150" s="281"/>
    </row>
    <row r="151" spans="1:3" ht="22.5" hidden="1" customHeight="1">
      <c r="A151" s="270">
        <v>2146403</v>
      </c>
      <c r="B151" s="280" t="s">
        <v>1466</v>
      </c>
      <c r="C151" s="281"/>
    </row>
    <row r="152" spans="1:3" ht="22.5" hidden="1" customHeight="1">
      <c r="A152" s="270">
        <v>2146404</v>
      </c>
      <c r="B152" s="280" t="s">
        <v>1467</v>
      </c>
      <c r="C152" s="281"/>
    </row>
    <row r="153" spans="1:3" ht="22.5" hidden="1" customHeight="1">
      <c r="A153" s="270">
        <v>2146405</v>
      </c>
      <c r="B153" s="280" t="s">
        <v>1468</v>
      </c>
      <c r="C153" s="281"/>
    </row>
    <row r="154" spans="1:3" ht="22.5" hidden="1" customHeight="1">
      <c r="A154" s="270">
        <v>2146406</v>
      </c>
      <c r="B154" s="280" t="s">
        <v>1469</v>
      </c>
      <c r="C154" s="281"/>
    </row>
    <row r="155" spans="1:3" ht="22.5" hidden="1" customHeight="1">
      <c r="A155" s="270">
        <v>2146407</v>
      </c>
      <c r="B155" s="280" t="s">
        <v>1470</v>
      </c>
      <c r="C155" s="281"/>
    </row>
    <row r="156" spans="1:3" ht="22.5" hidden="1" customHeight="1">
      <c r="A156" s="270">
        <v>2146499</v>
      </c>
      <c r="B156" s="280" t="s">
        <v>1471</v>
      </c>
      <c r="C156" s="281"/>
    </row>
    <row r="157" spans="1:3" ht="22.5" hidden="1" customHeight="1">
      <c r="A157" s="270">
        <v>21468</v>
      </c>
      <c r="B157" s="276" t="s">
        <v>1472</v>
      </c>
      <c r="C157" s="278">
        <f>SUM(C158:C163)</f>
        <v>0</v>
      </c>
    </row>
    <row r="158" spans="1:3" ht="22.5" hidden="1" customHeight="1">
      <c r="A158" s="270">
        <v>2146801</v>
      </c>
      <c r="B158" s="280" t="s">
        <v>1473</v>
      </c>
      <c r="C158" s="281"/>
    </row>
    <row r="159" spans="1:3" ht="22.5" hidden="1" customHeight="1">
      <c r="A159" s="270">
        <v>2146802</v>
      </c>
      <c r="B159" s="280" t="s">
        <v>1474</v>
      </c>
      <c r="C159" s="281"/>
    </row>
    <row r="160" spans="1:3" ht="22.5" hidden="1" customHeight="1">
      <c r="A160" s="270">
        <v>2146803</v>
      </c>
      <c r="B160" s="280" t="s">
        <v>1475</v>
      </c>
      <c r="C160" s="281"/>
    </row>
    <row r="161" spans="1:3" ht="22.5" hidden="1" customHeight="1">
      <c r="A161" s="270">
        <v>2146804</v>
      </c>
      <c r="B161" s="280" t="s">
        <v>1476</v>
      </c>
      <c r="C161" s="281"/>
    </row>
    <row r="162" spans="1:3" ht="22.5" hidden="1" customHeight="1">
      <c r="A162" s="270">
        <v>2146805</v>
      </c>
      <c r="B162" s="280" t="s">
        <v>1477</v>
      </c>
      <c r="C162" s="281"/>
    </row>
    <row r="163" spans="1:3" ht="22.5" hidden="1" customHeight="1">
      <c r="A163" s="270">
        <v>2146899</v>
      </c>
      <c r="B163" s="280" t="s">
        <v>1478</v>
      </c>
      <c r="C163" s="281"/>
    </row>
    <row r="164" spans="1:3" ht="22.5" hidden="1" customHeight="1">
      <c r="A164" s="270">
        <v>21469</v>
      </c>
      <c r="B164" s="276" t="s">
        <v>1479</v>
      </c>
      <c r="C164" s="278">
        <f>SUM(C165:C172)</f>
        <v>0</v>
      </c>
    </row>
    <row r="165" spans="1:3" ht="22.5" hidden="1" customHeight="1">
      <c r="A165" s="270">
        <v>2146901</v>
      </c>
      <c r="B165" s="280" t="s">
        <v>1480</v>
      </c>
      <c r="C165" s="281"/>
    </row>
    <row r="166" spans="1:3" ht="22.5" hidden="1" customHeight="1">
      <c r="A166" s="270">
        <v>2146902</v>
      </c>
      <c r="B166" s="280" t="s">
        <v>1098</v>
      </c>
      <c r="C166" s="281"/>
    </row>
    <row r="167" spans="1:3" ht="22.5" hidden="1" customHeight="1">
      <c r="A167" s="270">
        <v>2146903</v>
      </c>
      <c r="B167" s="280" t="s">
        <v>1481</v>
      </c>
      <c r="C167" s="281"/>
    </row>
    <row r="168" spans="1:3" ht="22.5" hidden="1" customHeight="1">
      <c r="A168" s="270">
        <v>2146904</v>
      </c>
      <c r="B168" s="280" t="s">
        <v>1482</v>
      </c>
      <c r="C168" s="281"/>
    </row>
    <row r="169" spans="1:3" ht="22.5" hidden="1" customHeight="1">
      <c r="A169" s="270">
        <v>2146906</v>
      </c>
      <c r="B169" s="280" t="s">
        <v>1483</v>
      </c>
      <c r="C169" s="281"/>
    </row>
    <row r="170" spans="1:3" ht="22.5" hidden="1" customHeight="1">
      <c r="A170" s="270">
        <v>2146907</v>
      </c>
      <c r="B170" s="280" t="s">
        <v>1484</v>
      </c>
      <c r="C170" s="281"/>
    </row>
    <row r="171" spans="1:3" ht="22.5" hidden="1" customHeight="1">
      <c r="A171" s="270">
        <v>2146908</v>
      </c>
      <c r="B171" s="280" t="s">
        <v>1485</v>
      </c>
      <c r="C171" s="281"/>
    </row>
    <row r="172" spans="1:3" ht="22.5" hidden="1" customHeight="1">
      <c r="A172" s="270">
        <v>2146999</v>
      </c>
      <c r="B172" s="280" t="s">
        <v>1486</v>
      </c>
      <c r="C172" s="281"/>
    </row>
    <row r="173" spans="1:3" ht="22.5" hidden="1" customHeight="1">
      <c r="A173" s="270">
        <v>21470</v>
      </c>
      <c r="B173" s="276" t="s">
        <v>1487</v>
      </c>
      <c r="C173" s="278">
        <f>SUM(C174:C175)</f>
        <v>0</v>
      </c>
    </row>
    <row r="174" spans="1:3" ht="22.5" hidden="1" customHeight="1">
      <c r="A174" s="270">
        <v>2147001</v>
      </c>
      <c r="B174" s="280" t="s">
        <v>1070</v>
      </c>
      <c r="C174" s="281"/>
    </row>
    <row r="175" spans="1:3" ht="22.5" hidden="1" customHeight="1">
      <c r="A175" s="270">
        <v>2147099</v>
      </c>
      <c r="B175" s="280" t="s">
        <v>1488</v>
      </c>
      <c r="C175" s="281"/>
    </row>
    <row r="176" spans="1:3" ht="22.5" hidden="1" customHeight="1">
      <c r="A176" s="270">
        <v>21471</v>
      </c>
      <c r="B176" s="276" t="s">
        <v>1489</v>
      </c>
      <c r="C176" s="278">
        <f>SUM(C177:C178)</f>
        <v>0</v>
      </c>
    </row>
    <row r="177" spans="1:3" ht="22.5" hidden="1" customHeight="1">
      <c r="A177" s="270">
        <v>2147101</v>
      </c>
      <c r="B177" s="280" t="s">
        <v>1070</v>
      </c>
      <c r="C177" s="281"/>
    </row>
    <row r="178" spans="1:3" ht="22.5" hidden="1" customHeight="1">
      <c r="A178" s="270">
        <v>2147199</v>
      </c>
      <c r="B178" s="280" t="s">
        <v>1490</v>
      </c>
      <c r="C178" s="281"/>
    </row>
    <row r="179" spans="1:3" ht="22.5" hidden="1" customHeight="1">
      <c r="A179" s="270">
        <v>21472</v>
      </c>
      <c r="B179" s="276" t="s">
        <v>1491</v>
      </c>
      <c r="C179" s="281"/>
    </row>
    <row r="180" spans="1:3" ht="22.5" hidden="1" customHeight="1">
      <c r="A180" s="270">
        <v>21473</v>
      </c>
      <c r="B180" s="276" t="s">
        <v>1492</v>
      </c>
      <c r="C180" s="278">
        <f>SUM(C181:C183)</f>
        <v>0</v>
      </c>
    </row>
    <row r="181" spans="1:3" ht="22.5" hidden="1" customHeight="1">
      <c r="A181" s="270">
        <v>2147301</v>
      </c>
      <c r="B181" s="280" t="s">
        <v>1077</v>
      </c>
      <c r="C181" s="281"/>
    </row>
    <row r="182" spans="1:3" ht="22.5" hidden="1" customHeight="1">
      <c r="A182" s="270">
        <v>2147303</v>
      </c>
      <c r="B182" s="280" t="s">
        <v>1461</v>
      </c>
      <c r="C182" s="281"/>
    </row>
    <row r="183" spans="1:3" ht="22.5" hidden="1" customHeight="1">
      <c r="A183" s="270">
        <v>2147399</v>
      </c>
      <c r="B183" s="280" t="s">
        <v>1493</v>
      </c>
      <c r="C183" s="281"/>
    </row>
    <row r="184" spans="1:3" ht="22.5" hidden="1" customHeight="1">
      <c r="A184" s="270">
        <v>215</v>
      </c>
      <c r="B184" s="276" t="s">
        <v>1119</v>
      </c>
      <c r="C184" s="278">
        <f>C185</f>
        <v>0</v>
      </c>
    </row>
    <row r="185" spans="1:3" ht="22.5" hidden="1" customHeight="1">
      <c r="A185" s="270">
        <v>21562</v>
      </c>
      <c r="B185" s="276" t="s">
        <v>1494</v>
      </c>
      <c r="C185" s="278">
        <f>SUM(C186:C188)</f>
        <v>0</v>
      </c>
    </row>
    <row r="186" spans="1:3" ht="22.5" hidden="1" customHeight="1">
      <c r="A186" s="270">
        <v>2156201</v>
      </c>
      <c r="B186" s="280" t="s">
        <v>1495</v>
      </c>
      <c r="C186" s="281"/>
    </row>
    <row r="187" spans="1:3" ht="22.5" hidden="1" customHeight="1">
      <c r="A187" s="270">
        <v>2156202</v>
      </c>
      <c r="B187" s="280" t="s">
        <v>1496</v>
      </c>
      <c r="C187" s="281"/>
    </row>
    <row r="188" spans="1:3" ht="22.5" hidden="1" customHeight="1">
      <c r="A188" s="270">
        <v>2156299</v>
      </c>
      <c r="B188" s="280" t="s">
        <v>1497</v>
      </c>
      <c r="C188" s="281"/>
    </row>
    <row r="189" spans="1:3" ht="22.5" hidden="1" customHeight="1">
      <c r="A189" s="270">
        <v>217</v>
      </c>
      <c r="B189" s="276" t="s">
        <v>1177</v>
      </c>
      <c r="C189" s="278">
        <f>SUM(C190:C191)</f>
        <v>0</v>
      </c>
    </row>
    <row r="190" spans="1:3" ht="22.5" hidden="1" customHeight="1">
      <c r="A190" s="270">
        <v>2170402</v>
      </c>
      <c r="B190" s="280" t="s">
        <v>1498</v>
      </c>
      <c r="C190" s="281"/>
    </row>
    <row r="191" spans="1:3" ht="22.5" hidden="1" customHeight="1">
      <c r="A191" s="270">
        <v>2170403</v>
      </c>
      <c r="B191" s="280" t="s">
        <v>1499</v>
      </c>
      <c r="C191" s="281"/>
    </row>
    <row r="192" spans="1:3" ht="22.5" hidden="1" customHeight="1">
      <c r="A192" s="270">
        <v>229</v>
      </c>
      <c r="B192" s="276" t="s">
        <v>1350</v>
      </c>
      <c r="C192" s="278">
        <f>C193+C197+C206</f>
        <v>0</v>
      </c>
    </row>
    <row r="193" spans="1:3" ht="22.5" hidden="1" customHeight="1">
      <c r="A193" s="270">
        <v>22904</v>
      </c>
      <c r="B193" s="276" t="s">
        <v>1500</v>
      </c>
      <c r="C193" s="278">
        <f>SUM(C194:C196)</f>
        <v>0</v>
      </c>
    </row>
    <row r="194" spans="1:3" ht="22.5" hidden="1" customHeight="1">
      <c r="A194" s="270">
        <v>2290401</v>
      </c>
      <c r="B194" s="280" t="s">
        <v>1501</v>
      </c>
      <c r="C194" s="281"/>
    </row>
    <row r="195" spans="1:3" ht="22.5" hidden="1" customHeight="1">
      <c r="A195" s="270">
        <v>2290402</v>
      </c>
      <c r="B195" s="280" t="s">
        <v>1502</v>
      </c>
      <c r="C195" s="281"/>
    </row>
    <row r="196" spans="1:3" ht="22.5" hidden="1" customHeight="1">
      <c r="A196" s="270">
        <v>2290403</v>
      </c>
      <c r="B196" s="280" t="s">
        <v>1503</v>
      </c>
      <c r="C196" s="281"/>
    </row>
    <row r="197" spans="1:3" ht="22.5" hidden="1" customHeight="1">
      <c r="A197" s="270">
        <v>22908</v>
      </c>
      <c r="B197" s="276" t="s">
        <v>1504</v>
      </c>
      <c r="C197" s="278">
        <f>SUM(C198:C205)</f>
        <v>0</v>
      </c>
    </row>
    <row r="198" spans="1:3" ht="22.5" hidden="1" customHeight="1">
      <c r="A198" s="270">
        <v>2290802</v>
      </c>
      <c r="B198" s="280" t="s">
        <v>1505</v>
      </c>
      <c r="C198" s="281"/>
    </row>
    <row r="199" spans="1:3" ht="22.5" hidden="1" customHeight="1">
      <c r="A199" s="270">
        <v>2290803</v>
      </c>
      <c r="B199" s="280" t="s">
        <v>1506</v>
      </c>
      <c r="C199" s="281"/>
    </row>
    <row r="200" spans="1:3" ht="22.5" hidden="1" customHeight="1">
      <c r="A200" s="270">
        <v>2290804</v>
      </c>
      <c r="B200" s="280" t="s">
        <v>1507</v>
      </c>
      <c r="C200" s="281"/>
    </row>
    <row r="201" spans="1:3" ht="22.5" hidden="1" customHeight="1">
      <c r="A201" s="270">
        <v>2290805</v>
      </c>
      <c r="B201" s="280" t="s">
        <v>1508</v>
      </c>
      <c r="C201" s="281"/>
    </row>
    <row r="202" spans="1:3" ht="22.5" hidden="1" customHeight="1">
      <c r="A202" s="270">
        <v>2290806</v>
      </c>
      <c r="B202" s="280" t="s">
        <v>1509</v>
      </c>
      <c r="C202" s="281"/>
    </row>
    <row r="203" spans="1:3" ht="22.5" hidden="1" customHeight="1">
      <c r="A203" s="270">
        <v>2290807</v>
      </c>
      <c r="B203" s="280" t="s">
        <v>1510</v>
      </c>
      <c r="C203" s="281"/>
    </row>
    <row r="204" spans="1:3" ht="22.5" hidden="1" customHeight="1">
      <c r="A204" s="270">
        <v>2290808</v>
      </c>
      <c r="B204" s="280" t="s">
        <v>1511</v>
      </c>
      <c r="C204" s="281"/>
    </row>
    <row r="205" spans="1:3" ht="22.5" hidden="1" customHeight="1">
      <c r="A205" s="270">
        <v>2290899</v>
      </c>
      <c r="B205" s="280" t="s">
        <v>1512</v>
      </c>
      <c r="C205" s="281"/>
    </row>
    <row r="206" spans="1:3" ht="22.5" hidden="1" customHeight="1">
      <c r="A206" s="270">
        <v>22960</v>
      </c>
      <c r="B206" s="276" t="s">
        <v>1513</v>
      </c>
      <c r="C206" s="278">
        <f>SUM(C207:C217)</f>
        <v>0</v>
      </c>
    </row>
    <row r="207" spans="1:3" ht="22.5" hidden="1" customHeight="1">
      <c r="A207" s="270">
        <v>2296001</v>
      </c>
      <c r="B207" s="280" t="s">
        <v>1514</v>
      </c>
      <c r="C207" s="281"/>
    </row>
    <row r="208" spans="1:3" ht="22.5" hidden="1" customHeight="1">
      <c r="A208" s="270">
        <v>2296002</v>
      </c>
      <c r="B208" s="280" t="s">
        <v>1515</v>
      </c>
      <c r="C208" s="281"/>
    </row>
    <row r="209" spans="1:3" ht="22.5" hidden="1" customHeight="1">
      <c r="A209" s="270">
        <v>2296003</v>
      </c>
      <c r="B209" s="280" t="s">
        <v>1516</v>
      </c>
      <c r="C209" s="281"/>
    </row>
    <row r="210" spans="1:3" ht="22.5" hidden="1" customHeight="1">
      <c r="A210" s="270">
        <v>2296004</v>
      </c>
      <c r="B210" s="280" t="s">
        <v>1517</v>
      </c>
      <c r="C210" s="281"/>
    </row>
    <row r="211" spans="1:3" ht="22.5" hidden="1" customHeight="1">
      <c r="A211" s="270">
        <v>2296005</v>
      </c>
      <c r="B211" s="280" t="s">
        <v>1518</v>
      </c>
      <c r="C211" s="281"/>
    </row>
    <row r="212" spans="1:3" ht="22.5" hidden="1" customHeight="1">
      <c r="A212" s="270">
        <v>2296006</v>
      </c>
      <c r="B212" s="280" t="s">
        <v>1519</v>
      </c>
      <c r="C212" s="281"/>
    </row>
    <row r="213" spans="1:3" ht="22.5" hidden="1" customHeight="1">
      <c r="A213" s="270">
        <v>2296010</v>
      </c>
      <c r="B213" s="280" t="s">
        <v>1520</v>
      </c>
      <c r="C213" s="281"/>
    </row>
    <row r="214" spans="1:3" ht="22.5" hidden="1" customHeight="1">
      <c r="A214" s="270">
        <v>2296011</v>
      </c>
      <c r="B214" s="280" t="s">
        <v>1521</v>
      </c>
      <c r="C214" s="281"/>
    </row>
    <row r="215" spans="1:3" ht="22.5" hidden="1" customHeight="1">
      <c r="A215" s="270">
        <v>2296012</v>
      </c>
      <c r="B215" s="280" t="s">
        <v>1522</v>
      </c>
      <c r="C215" s="281"/>
    </row>
    <row r="216" spans="1:3" ht="22.5" hidden="1" customHeight="1">
      <c r="A216" s="270">
        <v>2296013</v>
      </c>
      <c r="B216" s="280" t="s">
        <v>1523</v>
      </c>
      <c r="C216" s="281"/>
    </row>
    <row r="217" spans="1:3" ht="22.5" hidden="1" customHeight="1">
      <c r="A217" s="270">
        <v>2296099</v>
      </c>
      <c r="B217" s="280" t="s">
        <v>1524</v>
      </c>
      <c r="C217" s="281"/>
    </row>
    <row r="218" spans="1:3" ht="22.5" hidden="1" customHeight="1">
      <c r="A218" s="270">
        <v>232</v>
      </c>
      <c r="B218" s="276" t="s">
        <v>1351</v>
      </c>
      <c r="C218" s="278">
        <f>C219</f>
        <v>0</v>
      </c>
    </row>
    <row r="219" spans="1:3" ht="22.5" hidden="1" customHeight="1">
      <c r="A219" s="270">
        <v>23204</v>
      </c>
      <c r="B219" s="276" t="s">
        <v>1525</v>
      </c>
      <c r="C219" s="278">
        <f>SUM(C220:C235)</f>
        <v>0</v>
      </c>
    </row>
    <row r="220" spans="1:3" ht="22.5" hidden="1" customHeight="1">
      <c r="A220" s="270">
        <v>2320401</v>
      </c>
      <c r="B220" s="280" t="s">
        <v>1526</v>
      </c>
      <c r="C220" s="281"/>
    </row>
    <row r="221" spans="1:3" ht="22.5" hidden="1" customHeight="1">
      <c r="A221" s="270">
        <v>2320402</v>
      </c>
      <c r="B221" s="280" t="s">
        <v>1527</v>
      </c>
      <c r="C221" s="281"/>
    </row>
    <row r="222" spans="1:3" ht="22.5" hidden="1" customHeight="1">
      <c r="A222" s="270">
        <v>2320405</v>
      </c>
      <c r="B222" s="280" t="s">
        <v>1528</v>
      </c>
      <c r="C222" s="281"/>
    </row>
    <row r="223" spans="1:3" ht="22.5" hidden="1" customHeight="1">
      <c r="A223" s="270">
        <v>2320411</v>
      </c>
      <c r="B223" s="280" t="s">
        <v>1529</v>
      </c>
      <c r="C223" s="281"/>
    </row>
    <row r="224" spans="1:3" ht="22.5" hidden="1" customHeight="1">
      <c r="A224" s="270">
        <v>2320413</v>
      </c>
      <c r="B224" s="280" t="s">
        <v>1530</v>
      </c>
      <c r="C224" s="281"/>
    </row>
    <row r="225" spans="1:3" ht="22.5" hidden="1" customHeight="1">
      <c r="A225" s="270">
        <v>2320414</v>
      </c>
      <c r="B225" s="280" t="s">
        <v>1531</v>
      </c>
      <c r="C225" s="281"/>
    </row>
    <row r="226" spans="1:3" ht="22.5" hidden="1" customHeight="1">
      <c r="A226" s="270">
        <v>2320416</v>
      </c>
      <c r="B226" s="280" t="s">
        <v>1532</v>
      </c>
      <c r="C226" s="281"/>
    </row>
    <row r="227" spans="1:3" ht="22.5" hidden="1" customHeight="1">
      <c r="A227" s="270">
        <v>2320417</v>
      </c>
      <c r="B227" s="280" t="s">
        <v>1533</v>
      </c>
      <c r="C227" s="281"/>
    </row>
    <row r="228" spans="1:3" ht="22.5" hidden="1" customHeight="1">
      <c r="A228" s="270">
        <v>2320418</v>
      </c>
      <c r="B228" s="280" t="s">
        <v>1534</v>
      </c>
      <c r="C228" s="281"/>
    </row>
    <row r="229" spans="1:3" ht="22.5" hidden="1" customHeight="1">
      <c r="A229" s="270">
        <v>2320419</v>
      </c>
      <c r="B229" s="280" t="s">
        <v>1535</v>
      </c>
      <c r="C229" s="281"/>
    </row>
    <row r="230" spans="1:3" ht="22.5" hidden="1" customHeight="1">
      <c r="A230" s="270">
        <v>2320420</v>
      </c>
      <c r="B230" s="280" t="s">
        <v>1536</v>
      </c>
      <c r="C230" s="281"/>
    </row>
    <row r="231" spans="1:3" ht="22.5" hidden="1" customHeight="1">
      <c r="A231" s="270">
        <v>2320431</v>
      </c>
      <c r="B231" s="280" t="s">
        <v>1537</v>
      </c>
      <c r="C231" s="281"/>
    </row>
    <row r="232" spans="1:3" ht="22.5" hidden="1" customHeight="1">
      <c r="A232" s="270">
        <v>2320432</v>
      </c>
      <c r="B232" s="280" t="s">
        <v>1538</v>
      </c>
      <c r="C232" s="281"/>
    </row>
    <row r="233" spans="1:3" ht="22.5" hidden="1" customHeight="1">
      <c r="A233" s="270">
        <v>2320433</v>
      </c>
      <c r="B233" s="280" t="s">
        <v>1539</v>
      </c>
      <c r="C233" s="281"/>
    </row>
    <row r="234" spans="1:3" ht="22.5" hidden="1" customHeight="1">
      <c r="A234" s="270">
        <v>2320498</v>
      </c>
      <c r="B234" s="280" t="s">
        <v>1540</v>
      </c>
      <c r="C234" s="281"/>
    </row>
    <row r="235" spans="1:3" ht="22.5" hidden="1" customHeight="1">
      <c r="A235" s="270">
        <v>2320499</v>
      </c>
      <c r="B235" s="280" t="s">
        <v>1541</v>
      </c>
      <c r="C235" s="281"/>
    </row>
    <row r="236" spans="1:3" ht="22.5" hidden="1" customHeight="1">
      <c r="A236" s="270">
        <v>233</v>
      </c>
      <c r="B236" s="276" t="s">
        <v>1359</v>
      </c>
      <c r="C236" s="278">
        <f>C237</f>
        <v>0</v>
      </c>
    </row>
    <row r="237" spans="1:3" ht="22.5" hidden="1" customHeight="1">
      <c r="A237" s="270">
        <v>23304</v>
      </c>
      <c r="B237" s="276" t="s">
        <v>1542</v>
      </c>
      <c r="C237" s="278">
        <f>SUM(C238:C253)</f>
        <v>0</v>
      </c>
    </row>
    <row r="238" spans="1:3" ht="22.5" hidden="1" customHeight="1">
      <c r="A238" s="270">
        <v>2330401</v>
      </c>
      <c r="B238" s="280" t="s">
        <v>1543</v>
      </c>
      <c r="C238" s="281"/>
    </row>
    <row r="239" spans="1:3" ht="22.5" hidden="1" customHeight="1">
      <c r="A239" s="270">
        <v>2330402</v>
      </c>
      <c r="B239" s="280" t="s">
        <v>1544</v>
      </c>
      <c r="C239" s="281"/>
    </row>
    <row r="240" spans="1:3" ht="22.5" hidden="1" customHeight="1">
      <c r="A240" s="270">
        <v>2330405</v>
      </c>
      <c r="B240" s="280" t="s">
        <v>1545</v>
      </c>
      <c r="C240" s="281"/>
    </row>
    <row r="241" spans="1:3" ht="22.5" hidden="1" customHeight="1">
      <c r="A241" s="270">
        <v>2330411</v>
      </c>
      <c r="B241" s="280" t="s">
        <v>1546</v>
      </c>
      <c r="C241" s="281"/>
    </row>
    <row r="242" spans="1:3" ht="22.5" hidden="1" customHeight="1">
      <c r="A242" s="270">
        <v>2330413</v>
      </c>
      <c r="B242" s="280" t="s">
        <v>1547</v>
      </c>
      <c r="C242" s="281"/>
    </row>
    <row r="243" spans="1:3" ht="22.5" hidden="1" customHeight="1">
      <c r="A243" s="270">
        <v>2330414</v>
      </c>
      <c r="B243" s="280" t="s">
        <v>1548</v>
      </c>
      <c r="C243" s="281"/>
    </row>
    <row r="244" spans="1:3" ht="22.5" hidden="1" customHeight="1">
      <c r="A244" s="270">
        <v>2330416</v>
      </c>
      <c r="B244" s="280" t="s">
        <v>1549</v>
      </c>
      <c r="C244" s="281"/>
    </row>
    <row r="245" spans="1:3" ht="22.5" hidden="1" customHeight="1">
      <c r="A245" s="270">
        <v>2330417</v>
      </c>
      <c r="B245" s="280" t="s">
        <v>1550</v>
      </c>
      <c r="C245" s="281"/>
    </row>
    <row r="246" spans="1:3" ht="22.5" hidden="1" customHeight="1">
      <c r="A246" s="270">
        <v>2330418</v>
      </c>
      <c r="B246" s="280" t="s">
        <v>1551</v>
      </c>
      <c r="C246" s="281"/>
    </row>
    <row r="247" spans="1:3" ht="22.5" hidden="1" customHeight="1">
      <c r="A247" s="270">
        <v>2330419</v>
      </c>
      <c r="B247" s="280" t="s">
        <v>1552</v>
      </c>
      <c r="C247" s="281"/>
    </row>
    <row r="248" spans="1:3" ht="22.5" hidden="1" customHeight="1">
      <c r="A248" s="270">
        <v>2330420</v>
      </c>
      <c r="B248" s="280" t="s">
        <v>1553</v>
      </c>
      <c r="C248" s="281"/>
    </row>
    <row r="249" spans="1:3" ht="22.5" hidden="1" customHeight="1">
      <c r="A249" s="270">
        <v>2330431</v>
      </c>
      <c r="B249" s="280" t="s">
        <v>1554</v>
      </c>
      <c r="C249" s="281"/>
    </row>
    <row r="250" spans="1:3" ht="22.5" hidden="1" customHeight="1">
      <c r="A250" s="270">
        <v>2330432</v>
      </c>
      <c r="B250" s="280" t="s">
        <v>1555</v>
      </c>
      <c r="C250" s="281"/>
    </row>
    <row r="251" spans="1:3" ht="22.5" hidden="1" customHeight="1">
      <c r="A251" s="270">
        <v>2330433</v>
      </c>
      <c r="B251" s="280" t="s">
        <v>1556</v>
      </c>
      <c r="C251" s="281"/>
    </row>
    <row r="252" spans="1:3" ht="22.5" hidden="1" customHeight="1">
      <c r="A252" s="270">
        <v>2330498</v>
      </c>
      <c r="B252" s="280" t="s">
        <v>1557</v>
      </c>
      <c r="C252" s="281"/>
    </row>
    <row r="253" spans="1:3" ht="22.5" hidden="1" customHeight="1">
      <c r="A253" s="270">
        <v>2330499</v>
      </c>
      <c r="B253" s="280" t="s">
        <v>1558</v>
      </c>
      <c r="C253" s="281"/>
    </row>
    <row r="254" spans="1:3" ht="22.5" hidden="1" customHeight="1">
      <c r="A254" s="270">
        <v>234</v>
      </c>
      <c r="B254" s="276" t="s">
        <v>1559</v>
      </c>
      <c r="C254" s="278">
        <f>SUM(C255,C268)</f>
        <v>0</v>
      </c>
    </row>
    <row r="255" spans="1:3" ht="22.5" hidden="1" customHeight="1">
      <c r="A255" s="270">
        <v>23401</v>
      </c>
      <c r="B255" s="276" t="s">
        <v>1560</v>
      </c>
      <c r="C255" s="279">
        <f>SUM(C256:C267)</f>
        <v>0</v>
      </c>
    </row>
    <row r="256" spans="1:3" ht="22.5" hidden="1" customHeight="1">
      <c r="A256" s="270">
        <v>2340101</v>
      </c>
      <c r="B256" s="280" t="s">
        <v>1561</v>
      </c>
      <c r="C256" s="281"/>
    </row>
    <row r="257" spans="1:3" ht="22.5" hidden="1" customHeight="1">
      <c r="A257" s="270">
        <v>2340102</v>
      </c>
      <c r="B257" s="280" t="s">
        <v>1562</v>
      </c>
      <c r="C257" s="281"/>
    </row>
    <row r="258" spans="1:3" ht="22.5" hidden="1" customHeight="1">
      <c r="A258" s="270">
        <v>2340103</v>
      </c>
      <c r="B258" s="280" t="s">
        <v>1563</v>
      </c>
      <c r="C258" s="281"/>
    </row>
    <row r="259" spans="1:3" ht="22.5" hidden="1" customHeight="1">
      <c r="A259" s="270">
        <v>2340104</v>
      </c>
      <c r="B259" s="280" t="s">
        <v>1564</v>
      </c>
      <c r="C259" s="281"/>
    </row>
    <row r="260" spans="1:3" ht="22.5" hidden="1" customHeight="1">
      <c r="A260" s="270">
        <v>2340105</v>
      </c>
      <c r="B260" s="280" t="s">
        <v>1565</v>
      </c>
      <c r="C260" s="281"/>
    </row>
    <row r="261" spans="1:3" ht="22.5" hidden="1" customHeight="1">
      <c r="A261" s="270">
        <v>2340106</v>
      </c>
      <c r="B261" s="280" t="s">
        <v>1566</v>
      </c>
      <c r="C261" s="281"/>
    </row>
    <row r="262" spans="1:3" ht="22.5" hidden="1" customHeight="1">
      <c r="A262" s="270">
        <v>2340107</v>
      </c>
      <c r="B262" s="280" t="s">
        <v>1567</v>
      </c>
      <c r="C262" s="281"/>
    </row>
    <row r="263" spans="1:3" ht="22.5" hidden="1" customHeight="1">
      <c r="A263" s="270">
        <v>2340108</v>
      </c>
      <c r="B263" s="280" t="s">
        <v>1568</v>
      </c>
      <c r="C263" s="281"/>
    </row>
    <row r="264" spans="1:3" ht="22.5" hidden="1" customHeight="1">
      <c r="A264" s="270">
        <v>2340109</v>
      </c>
      <c r="B264" s="280" t="s">
        <v>1569</v>
      </c>
      <c r="C264" s="281"/>
    </row>
    <row r="265" spans="1:3" ht="22.5" hidden="1" customHeight="1">
      <c r="A265" s="270">
        <v>2340110</v>
      </c>
      <c r="B265" s="280" t="s">
        <v>1570</v>
      </c>
      <c r="C265" s="281"/>
    </row>
    <row r="266" spans="1:3" ht="22.5" hidden="1" customHeight="1">
      <c r="A266" s="270">
        <v>2340111</v>
      </c>
      <c r="B266" s="280" t="s">
        <v>1571</v>
      </c>
      <c r="C266" s="281"/>
    </row>
    <row r="267" spans="1:3" ht="22.5" hidden="1" customHeight="1">
      <c r="A267" s="270">
        <v>2340199</v>
      </c>
      <c r="B267" s="280" t="s">
        <v>1572</v>
      </c>
      <c r="C267" s="281"/>
    </row>
    <row r="268" spans="1:3" ht="22.5" hidden="1" customHeight="1">
      <c r="A268" s="270">
        <v>23402</v>
      </c>
      <c r="B268" s="276" t="s">
        <v>1573</v>
      </c>
      <c r="C268" s="278">
        <f>SUM(C269:C274)</f>
        <v>0</v>
      </c>
    </row>
    <row r="269" spans="1:3" ht="22.5" hidden="1" customHeight="1">
      <c r="A269" s="270">
        <v>2340201</v>
      </c>
      <c r="B269" s="280" t="s">
        <v>1574</v>
      </c>
      <c r="C269" s="281"/>
    </row>
    <row r="270" spans="1:3" ht="22.5" hidden="1" customHeight="1">
      <c r="A270" s="270">
        <v>2340202</v>
      </c>
      <c r="B270" s="280" t="s">
        <v>1575</v>
      </c>
      <c r="C270" s="281"/>
    </row>
    <row r="271" spans="1:3" ht="22.5" hidden="1" customHeight="1">
      <c r="A271" s="270">
        <v>2340203</v>
      </c>
      <c r="B271" s="280" t="s">
        <v>1576</v>
      </c>
      <c r="C271" s="281"/>
    </row>
    <row r="272" spans="1:3" ht="22.5" hidden="1" customHeight="1">
      <c r="A272" s="270">
        <v>2340204</v>
      </c>
      <c r="B272" s="280" t="s">
        <v>1577</v>
      </c>
      <c r="C272" s="281"/>
    </row>
    <row r="273" spans="1:3" ht="22.5" hidden="1" customHeight="1">
      <c r="A273" s="270">
        <v>2340205</v>
      </c>
      <c r="B273" s="280" t="s">
        <v>1578</v>
      </c>
      <c r="C273" s="281"/>
    </row>
    <row r="274" spans="1:3" ht="22.5" hidden="1" customHeight="1" thickBot="1">
      <c r="A274" s="270">
        <v>2340299</v>
      </c>
      <c r="B274" s="292" t="s">
        <v>1579</v>
      </c>
      <c r="C274" s="286"/>
    </row>
  </sheetData>
  <autoFilter ref="B4:C274">
    <filterColumn colId="1">
      <filters>
        <filter val="3,493"/>
      </filters>
    </filterColumn>
  </autoFilter>
  <mergeCells count="2">
    <mergeCell ref="B1:C1"/>
    <mergeCell ref="B2:C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B15" sqref="B15"/>
    </sheetView>
  </sheetViews>
  <sheetFormatPr defaultColWidth="12.75" defaultRowHeight="13.5"/>
  <cols>
    <col min="1" max="1" width="33" style="45" customWidth="1"/>
    <col min="2" max="5" width="12.625" style="49" customWidth="1"/>
    <col min="6" max="6" width="12.5" style="49" customWidth="1"/>
    <col min="7" max="7" width="13.125" style="49" customWidth="1"/>
    <col min="8" max="8" width="37.375" style="50" customWidth="1"/>
    <col min="9" max="13" width="12.5" style="51" customWidth="1"/>
    <col min="14" max="14" width="11.625" style="45" customWidth="1"/>
    <col min="15" max="260" width="9" style="45" customWidth="1"/>
    <col min="261" max="261" width="29.625" style="45" customWidth="1"/>
    <col min="262" max="262" width="12.75" style="45"/>
    <col min="263" max="263" width="29.75" style="45" customWidth="1"/>
    <col min="264" max="264" width="17" style="45" customWidth="1"/>
    <col min="265" max="265" width="37" style="45" customWidth="1"/>
    <col min="266" max="266" width="17.375" style="45" customWidth="1"/>
    <col min="267" max="516" width="9" style="45" customWidth="1"/>
    <col min="517" max="517" width="29.625" style="45" customWidth="1"/>
    <col min="518" max="518" width="12.75" style="45"/>
    <col min="519" max="519" width="29.75" style="45" customWidth="1"/>
    <col min="520" max="520" width="17" style="45" customWidth="1"/>
    <col min="521" max="521" width="37" style="45" customWidth="1"/>
    <col min="522" max="522" width="17.375" style="45" customWidth="1"/>
    <col min="523" max="772" width="9" style="45" customWidth="1"/>
    <col min="773" max="773" width="29.625" style="45" customWidth="1"/>
    <col min="774" max="774" width="12.75" style="45"/>
    <col min="775" max="775" width="29.75" style="45" customWidth="1"/>
    <col min="776" max="776" width="17" style="45" customWidth="1"/>
    <col min="777" max="777" width="37" style="45" customWidth="1"/>
    <col min="778" max="778" width="17.375" style="45" customWidth="1"/>
    <col min="779" max="1028" width="9" style="45" customWidth="1"/>
    <col min="1029" max="1029" width="29.625" style="45" customWidth="1"/>
    <col min="1030" max="1030" width="12.75" style="45"/>
    <col min="1031" max="1031" width="29.75" style="45" customWidth="1"/>
    <col min="1032" max="1032" width="17" style="45" customWidth="1"/>
    <col min="1033" max="1033" width="37" style="45" customWidth="1"/>
    <col min="1034" max="1034" width="17.375" style="45" customWidth="1"/>
    <col min="1035" max="1284" width="9" style="45" customWidth="1"/>
    <col min="1285" max="1285" width="29.625" style="45" customWidth="1"/>
    <col min="1286" max="1286" width="12.75" style="45"/>
    <col min="1287" max="1287" width="29.75" style="45" customWidth="1"/>
    <col min="1288" max="1288" width="17" style="45" customWidth="1"/>
    <col min="1289" max="1289" width="37" style="45" customWidth="1"/>
    <col min="1290" max="1290" width="17.375" style="45" customWidth="1"/>
    <col min="1291" max="1540" width="9" style="45" customWidth="1"/>
    <col min="1541" max="1541" width="29.625" style="45" customWidth="1"/>
    <col min="1542" max="1542" width="12.75" style="45"/>
    <col min="1543" max="1543" width="29.75" style="45" customWidth="1"/>
    <col min="1544" max="1544" width="17" style="45" customWidth="1"/>
    <col min="1545" max="1545" width="37" style="45" customWidth="1"/>
    <col min="1546" max="1546" width="17.375" style="45" customWidth="1"/>
    <col min="1547" max="1796" width="9" style="45" customWidth="1"/>
    <col min="1797" max="1797" width="29.625" style="45" customWidth="1"/>
    <col min="1798" max="1798" width="12.75" style="45"/>
    <col min="1799" max="1799" width="29.75" style="45" customWidth="1"/>
    <col min="1800" max="1800" width="17" style="45" customWidth="1"/>
    <col min="1801" max="1801" width="37" style="45" customWidth="1"/>
    <col min="1802" max="1802" width="17.375" style="45" customWidth="1"/>
    <col min="1803" max="2052" width="9" style="45" customWidth="1"/>
    <col min="2053" max="2053" width="29.625" style="45" customWidth="1"/>
    <col min="2054" max="2054" width="12.75" style="45"/>
    <col min="2055" max="2055" width="29.75" style="45" customWidth="1"/>
    <col min="2056" max="2056" width="17" style="45" customWidth="1"/>
    <col min="2057" max="2057" width="37" style="45" customWidth="1"/>
    <col min="2058" max="2058" width="17.375" style="45" customWidth="1"/>
    <col min="2059" max="2308" width="9" style="45" customWidth="1"/>
    <col min="2309" max="2309" width="29.625" style="45" customWidth="1"/>
    <col min="2310" max="2310" width="12.75" style="45"/>
    <col min="2311" max="2311" width="29.75" style="45" customWidth="1"/>
    <col min="2312" max="2312" width="17" style="45" customWidth="1"/>
    <col min="2313" max="2313" width="37" style="45" customWidth="1"/>
    <col min="2314" max="2314" width="17.375" style="45" customWidth="1"/>
    <col min="2315" max="2564" width="9" style="45" customWidth="1"/>
    <col min="2565" max="2565" width="29.625" style="45" customWidth="1"/>
    <col min="2566" max="2566" width="12.75" style="45"/>
    <col min="2567" max="2567" width="29.75" style="45" customWidth="1"/>
    <col min="2568" max="2568" width="17" style="45" customWidth="1"/>
    <col min="2569" max="2569" width="37" style="45" customWidth="1"/>
    <col min="2570" max="2570" width="17.375" style="45" customWidth="1"/>
    <col min="2571" max="2820" width="9" style="45" customWidth="1"/>
    <col min="2821" max="2821" width="29.625" style="45" customWidth="1"/>
    <col min="2822" max="2822" width="12.75" style="45"/>
    <col min="2823" max="2823" width="29.75" style="45" customWidth="1"/>
    <col min="2824" max="2824" width="17" style="45" customWidth="1"/>
    <col min="2825" max="2825" width="37" style="45" customWidth="1"/>
    <col min="2826" max="2826" width="17.375" style="45" customWidth="1"/>
    <col min="2827" max="3076" width="9" style="45" customWidth="1"/>
    <col min="3077" max="3077" width="29.625" style="45" customWidth="1"/>
    <col min="3078" max="3078" width="12.75" style="45"/>
    <col min="3079" max="3079" width="29.75" style="45" customWidth="1"/>
    <col min="3080" max="3080" width="17" style="45" customWidth="1"/>
    <col min="3081" max="3081" width="37" style="45" customWidth="1"/>
    <col min="3082" max="3082" width="17.375" style="45" customWidth="1"/>
    <col min="3083" max="3332" width="9" style="45" customWidth="1"/>
    <col min="3333" max="3333" width="29.625" style="45" customWidth="1"/>
    <col min="3334" max="3334" width="12.75" style="45"/>
    <col min="3335" max="3335" width="29.75" style="45" customWidth="1"/>
    <col min="3336" max="3336" width="17" style="45" customWidth="1"/>
    <col min="3337" max="3337" width="37" style="45" customWidth="1"/>
    <col min="3338" max="3338" width="17.375" style="45" customWidth="1"/>
    <col min="3339" max="3588" width="9" style="45" customWidth="1"/>
    <col min="3589" max="3589" width="29.625" style="45" customWidth="1"/>
    <col min="3590" max="3590" width="12.75" style="45"/>
    <col min="3591" max="3591" width="29.75" style="45" customWidth="1"/>
    <col min="3592" max="3592" width="17" style="45" customWidth="1"/>
    <col min="3593" max="3593" width="37" style="45" customWidth="1"/>
    <col min="3594" max="3594" width="17.375" style="45" customWidth="1"/>
    <col min="3595" max="3844" width="9" style="45" customWidth="1"/>
    <col min="3845" max="3845" width="29.625" style="45" customWidth="1"/>
    <col min="3846" max="3846" width="12.75" style="45"/>
    <col min="3847" max="3847" width="29.75" style="45" customWidth="1"/>
    <col min="3848" max="3848" width="17" style="45" customWidth="1"/>
    <col min="3849" max="3849" width="37" style="45" customWidth="1"/>
    <col min="3850" max="3850" width="17.375" style="45" customWidth="1"/>
    <col min="3851" max="4100" width="9" style="45" customWidth="1"/>
    <col min="4101" max="4101" width="29.625" style="45" customWidth="1"/>
    <col min="4102" max="4102" width="12.75" style="45"/>
    <col min="4103" max="4103" width="29.75" style="45" customWidth="1"/>
    <col min="4104" max="4104" width="17" style="45" customWidth="1"/>
    <col min="4105" max="4105" width="37" style="45" customWidth="1"/>
    <col min="4106" max="4106" width="17.375" style="45" customWidth="1"/>
    <col min="4107" max="4356" width="9" style="45" customWidth="1"/>
    <col min="4357" max="4357" width="29.625" style="45" customWidth="1"/>
    <col min="4358" max="4358" width="12.75" style="45"/>
    <col min="4359" max="4359" width="29.75" style="45" customWidth="1"/>
    <col min="4360" max="4360" width="17" style="45" customWidth="1"/>
    <col min="4361" max="4361" width="37" style="45" customWidth="1"/>
    <col min="4362" max="4362" width="17.375" style="45" customWidth="1"/>
    <col min="4363" max="4612" width="9" style="45" customWidth="1"/>
    <col min="4613" max="4613" width="29.625" style="45" customWidth="1"/>
    <col min="4614" max="4614" width="12.75" style="45"/>
    <col min="4615" max="4615" width="29.75" style="45" customWidth="1"/>
    <col min="4616" max="4616" width="17" style="45" customWidth="1"/>
    <col min="4617" max="4617" width="37" style="45" customWidth="1"/>
    <col min="4618" max="4618" width="17.375" style="45" customWidth="1"/>
    <col min="4619" max="4868" width="9" style="45" customWidth="1"/>
    <col min="4869" max="4869" width="29.625" style="45" customWidth="1"/>
    <col min="4870" max="4870" width="12.75" style="45"/>
    <col min="4871" max="4871" width="29.75" style="45" customWidth="1"/>
    <col min="4872" max="4872" width="17" style="45" customWidth="1"/>
    <col min="4873" max="4873" width="37" style="45" customWidth="1"/>
    <col min="4874" max="4874" width="17.375" style="45" customWidth="1"/>
    <col min="4875" max="5124" width="9" style="45" customWidth="1"/>
    <col min="5125" max="5125" width="29.625" style="45" customWidth="1"/>
    <col min="5126" max="5126" width="12.75" style="45"/>
    <col min="5127" max="5127" width="29.75" style="45" customWidth="1"/>
    <col min="5128" max="5128" width="17" style="45" customWidth="1"/>
    <col min="5129" max="5129" width="37" style="45" customWidth="1"/>
    <col min="5130" max="5130" width="17.375" style="45" customWidth="1"/>
    <col min="5131" max="5380" width="9" style="45" customWidth="1"/>
    <col min="5381" max="5381" width="29.625" style="45" customWidth="1"/>
    <col min="5382" max="5382" width="12.75" style="45"/>
    <col min="5383" max="5383" width="29.75" style="45" customWidth="1"/>
    <col min="5384" max="5384" width="17" style="45" customWidth="1"/>
    <col min="5385" max="5385" width="37" style="45" customWidth="1"/>
    <col min="5386" max="5386" width="17.375" style="45" customWidth="1"/>
    <col min="5387" max="5636" width="9" style="45" customWidth="1"/>
    <col min="5637" max="5637" width="29.625" style="45" customWidth="1"/>
    <col min="5638" max="5638" width="12.75" style="45"/>
    <col min="5639" max="5639" width="29.75" style="45" customWidth="1"/>
    <col min="5640" max="5640" width="17" style="45" customWidth="1"/>
    <col min="5641" max="5641" width="37" style="45" customWidth="1"/>
    <col min="5642" max="5642" width="17.375" style="45" customWidth="1"/>
    <col min="5643" max="5892" width="9" style="45" customWidth="1"/>
    <col min="5893" max="5893" width="29.625" style="45" customWidth="1"/>
    <col min="5894" max="5894" width="12.75" style="45"/>
    <col min="5895" max="5895" width="29.75" style="45" customWidth="1"/>
    <col min="5896" max="5896" width="17" style="45" customWidth="1"/>
    <col min="5897" max="5897" width="37" style="45" customWidth="1"/>
    <col min="5898" max="5898" width="17.375" style="45" customWidth="1"/>
    <col min="5899" max="6148" width="9" style="45" customWidth="1"/>
    <col min="6149" max="6149" width="29.625" style="45" customWidth="1"/>
    <col min="6150" max="6150" width="12.75" style="45"/>
    <col min="6151" max="6151" width="29.75" style="45" customWidth="1"/>
    <col min="6152" max="6152" width="17" style="45" customWidth="1"/>
    <col min="6153" max="6153" width="37" style="45" customWidth="1"/>
    <col min="6154" max="6154" width="17.375" style="45" customWidth="1"/>
    <col min="6155" max="6404" width="9" style="45" customWidth="1"/>
    <col min="6405" max="6405" width="29.625" style="45" customWidth="1"/>
    <col min="6406" max="6406" width="12.75" style="45"/>
    <col min="6407" max="6407" width="29.75" style="45" customWidth="1"/>
    <col min="6408" max="6408" width="17" style="45" customWidth="1"/>
    <col min="6409" max="6409" width="37" style="45" customWidth="1"/>
    <col min="6410" max="6410" width="17.375" style="45" customWidth="1"/>
    <col min="6411" max="6660" width="9" style="45" customWidth="1"/>
    <col min="6661" max="6661" width="29.625" style="45" customWidth="1"/>
    <col min="6662" max="6662" width="12.75" style="45"/>
    <col min="6663" max="6663" width="29.75" style="45" customWidth="1"/>
    <col min="6664" max="6664" width="17" style="45" customWidth="1"/>
    <col min="6665" max="6665" width="37" style="45" customWidth="1"/>
    <col min="6666" max="6666" width="17.375" style="45" customWidth="1"/>
    <col min="6667" max="6916" width="9" style="45" customWidth="1"/>
    <col min="6917" max="6917" width="29.625" style="45" customWidth="1"/>
    <col min="6918" max="6918" width="12.75" style="45"/>
    <col min="6919" max="6919" width="29.75" style="45" customWidth="1"/>
    <col min="6920" max="6920" width="17" style="45" customWidth="1"/>
    <col min="6921" max="6921" width="37" style="45" customWidth="1"/>
    <col min="6922" max="6922" width="17.375" style="45" customWidth="1"/>
    <col min="6923" max="7172" width="9" style="45" customWidth="1"/>
    <col min="7173" max="7173" width="29.625" style="45" customWidth="1"/>
    <col min="7174" max="7174" width="12.75" style="45"/>
    <col min="7175" max="7175" width="29.75" style="45" customWidth="1"/>
    <col min="7176" max="7176" width="17" style="45" customWidth="1"/>
    <col min="7177" max="7177" width="37" style="45" customWidth="1"/>
    <col min="7178" max="7178" width="17.375" style="45" customWidth="1"/>
    <col min="7179" max="7428" width="9" style="45" customWidth="1"/>
    <col min="7429" max="7429" width="29.625" style="45" customWidth="1"/>
    <col min="7430" max="7430" width="12.75" style="45"/>
    <col min="7431" max="7431" width="29.75" style="45" customWidth="1"/>
    <col min="7432" max="7432" width="17" style="45" customWidth="1"/>
    <col min="7433" max="7433" width="37" style="45" customWidth="1"/>
    <col min="7434" max="7434" width="17.375" style="45" customWidth="1"/>
    <col min="7435" max="7684" width="9" style="45" customWidth="1"/>
    <col min="7685" max="7685" width="29.625" style="45" customWidth="1"/>
    <col min="7686" max="7686" width="12.75" style="45"/>
    <col min="7687" max="7687" width="29.75" style="45" customWidth="1"/>
    <col min="7688" max="7688" width="17" style="45" customWidth="1"/>
    <col min="7689" max="7689" width="37" style="45" customWidth="1"/>
    <col min="7690" max="7690" width="17.375" style="45" customWidth="1"/>
    <col min="7691" max="7940" width="9" style="45" customWidth="1"/>
    <col min="7941" max="7941" width="29.625" style="45" customWidth="1"/>
    <col min="7942" max="7942" width="12.75" style="45"/>
    <col min="7943" max="7943" width="29.75" style="45" customWidth="1"/>
    <col min="7944" max="7944" width="17" style="45" customWidth="1"/>
    <col min="7945" max="7945" width="37" style="45" customWidth="1"/>
    <col min="7946" max="7946" width="17.375" style="45" customWidth="1"/>
    <col min="7947" max="8196" width="9" style="45" customWidth="1"/>
    <col min="8197" max="8197" width="29.625" style="45" customWidth="1"/>
    <col min="8198" max="8198" width="12.75" style="45"/>
    <col min="8199" max="8199" width="29.75" style="45" customWidth="1"/>
    <col min="8200" max="8200" width="17" style="45" customWidth="1"/>
    <col min="8201" max="8201" width="37" style="45" customWidth="1"/>
    <col min="8202" max="8202" width="17.375" style="45" customWidth="1"/>
    <col min="8203" max="8452" width="9" style="45" customWidth="1"/>
    <col min="8453" max="8453" width="29.625" style="45" customWidth="1"/>
    <col min="8454" max="8454" width="12.75" style="45"/>
    <col min="8455" max="8455" width="29.75" style="45" customWidth="1"/>
    <col min="8456" max="8456" width="17" style="45" customWidth="1"/>
    <col min="8457" max="8457" width="37" style="45" customWidth="1"/>
    <col min="8458" max="8458" width="17.375" style="45" customWidth="1"/>
    <col min="8459" max="8708" width="9" style="45" customWidth="1"/>
    <col min="8709" max="8709" width="29.625" style="45" customWidth="1"/>
    <col min="8710" max="8710" width="12.75" style="45"/>
    <col min="8711" max="8711" width="29.75" style="45" customWidth="1"/>
    <col min="8712" max="8712" width="17" style="45" customWidth="1"/>
    <col min="8713" max="8713" width="37" style="45" customWidth="1"/>
    <col min="8714" max="8714" width="17.375" style="45" customWidth="1"/>
    <col min="8715" max="8964" width="9" style="45" customWidth="1"/>
    <col min="8965" max="8965" width="29.625" style="45" customWidth="1"/>
    <col min="8966" max="8966" width="12.75" style="45"/>
    <col min="8967" max="8967" width="29.75" style="45" customWidth="1"/>
    <col min="8968" max="8968" width="17" style="45" customWidth="1"/>
    <col min="8969" max="8969" width="37" style="45" customWidth="1"/>
    <col min="8970" max="8970" width="17.375" style="45" customWidth="1"/>
    <col min="8971" max="9220" width="9" style="45" customWidth="1"/>
    <col min="9221" max="9221" width="29.625" style="45" customWidth="1"/>
    <col min="9222" max="9222" width="12.75" style="45"/>
    <col min="9223" max="9223" width="29.75" style="45" customWidth="1"/>
    <col min="9224" max="9224" width="17" style="45" customWidth="1"/>
    <col min="9225" max="9225" width="37" style="45" customWidth="1"/>
    <col min="9226" max="9226" width="17.375" style="45" customWidth="1"/>
    <col min="9227" max="9476" width="9" style="45" customWidth="1"/>
    <col min="9477" max="9477" width="29.625" style="45" customWidth="1"/>
    <col min="9478" max="9478" width="12.75" style="45"/>
    <col min="9479" max="9479" width="29.75" style="45" customWidth="1"/>
    <col min="9480" max="9480" width="17" style="45" customWidth="1"/>
    <col min="9481" max="9481" width="37" style="45" customWidth="1"/>
    <col min="9482" max="9482" width="17.375" style="45" customWidth="1"/>
    <col min="9483" max="9732" width="9" style="45" customWidth="1"/>
    <col min="9733" max="9733" width="29.625" style="45" customWidth="1"/>
    <col min="9734" max="9734" width="12.75" style="45"/>
    <col min="9735" max="9735" width="29.75" style="45" customWidth="1"/>
    <col min="9736" max="9736" width="17" style="45" customWidth="1"/>
    <col min="9737" max="9737" width="37" style="45" customWidth="1"/>
    <col min="9738" max="9738" width="17.375" style="45" customWidth="1"/>
    <col min="9739" max="9988" width="9" style="45" customWidth="1"/>
    <col min="9989" max="9989" width="29.625" style="45" customWidth="1"/>
    <col min="9990" max="9990" width="12.75" style="45"/>
    <col min="9991" max="9991" width="29.75" style="45" customWidth="1"/>
    <col min="9992" max="9992" width="17" style="45" customWidth="1"/>
    <col min="9993" max="9993" width="37" style="45" customWidth="1"/>
    <col min="9994" max="9994" width="17.375" style="45" customWidth="1"/>
    <col min="9995" max="10244" width="9" style="45" customWidth="1"/>
    <col min="10245" max="10245" width="29.625" style="45" customWidth="1"/>
    <col min="10246" max="10246" width="12.75" style="45"/>
    <col min="10247" max="10247" width="29.75" style="45" customWidth="1"/>
    <col min="10248" max="10248" width="17" style="45" customWidth="1"/>
    <col min="10249" max="10249" width="37" style="45" customWidth="1"/>
    <col min="10250" max="10250" width="17.375" style="45" customWidth="1"/>
    <col min="10251" max="10500" width="9" style="45" customWidth="1"/>
    <col min="10501" max="10501" width="29.625" style="45" customWidth="1"/>
    <col min="10502" max="10502" width="12.75" style="45"/>
    <col min="10503" max="10503" width="29.75" style="45" customWidth="1"/>
    <col min="10504" max="10504" width="17" style="45" customWidth="1"/>
    <col min="10505" max="10505" width="37" style="45" customWidth="1"/>
    <col min="10506" max="10506" width="17.375" style="45" customWidth="1"/>
    <col min="10507" max="10756" width="9" style="45" customWidth="1"/>
    <col min="10757" max="10757" width="29.625" style="45" customWidth="1"/>
    <col min="10758" max="10758" width="12.75" style="45"/>
    <col min="10759" max="10759" width="29.75" style="45" customWidth="1"/>
    <col min="10760" max="10760" width="17" style="45" customWidth="1"/>
    <col min="10761" max="10761" width="37" style="45" customWidth="1"/>
    <col min="10762" max="10762" width="17.375" style="45" customWidth="1"/>
    <col min="10763" max="11012" width="9" style="45" customWidth="1"/>
    <col min="11013" max="11013" width="29.625" style="45" customWidth="1"/>
    <col min="11014" max="11014" width="12.75" style="45"/>
    <col min="11015" max="11015" width="29.75" style="45" customWidth="1"/>
    <col min="11016" max="11016" width="17" style="45" customWidth="1"/>
    <col min="11017" max="11017" width="37" style="45" customWidth="1"/>
    <col min="11018" max="11018" width="17.375" style="45" customWidth="1"/>
    <col min="11019" max="11268" width="9" style="45" customWidth="1"/>
    <col min="11269" max="11269" width="29.625" style="45" customWidth="1"/>
    <col min="11270" max="11270" width="12.75" style="45"/>
    <col min="11271" max="11271" width="29.75" style="45" customWidth="1"/>
    <col min="11272" max="11272" width="17" style="45" customWidth="1"/>
    <col min="11273" max="11273" width="37" style="45" customWidth="1"/>
    <col min="11274" max="11274" width="17.375" style="45" customWidth="1"/>
    <col min="11275" max="11524" width="9" style="45" customWidth="1"/>
    <col min="11525" max="11525" width="29.625" style="45" customWidth="1"/>
    <col min="11526" max="11526" width="12.75" style="45"/>
    <col min="11527" max="11527" width="29.75" style="45" customWidth="1"/>
    <col min="11528" max="11528" width="17" style="45" customWidth="1"/>
    <col min="11529" max="11529" width="37" style="45" customWidth="1"/>
    <col min="11530" max="11530" width="17.375" style="45" customWidth="1"/>
    <col min="11531" max="11780" width="9" style="45" customWidth="1"/>
    <col min="11781" max="11781" width="29.625" style="45" customWidth="1"/>
    <col min="11782" max="11782" width="12.75" style="45"/>
    <col min="11783" max="11783" width="29.75" style="45" customWidth="1"/>
    <col min="11784" max="11784" width="17" style="45" customWidth="1"/>
    <col min="11785" max="11785" width="37" style="45" customWidth="1"/>
    <col min="11786" max="11786" width="17.375" style="45" customWidth="1"/>
    <col min="11787" max="12036" width="9" style="45" customWidth="1"/>
    <col min="12037" max="12037" width="29.625" style="45" customWidth="1"/>
    <col min="12038" max="12038" width="12.75" style="45"/>
    <col min="12039" max="12039" width="29.75" style="45" customWidth="1"/>
    <col min="12040" max="12040" width="17" style="45" customWidth="1"/>
    <col min="12041" max="12041" width="37" style="45" customWidth="1"/>
    <col min="12042" max="12042" width="17.375" style="45" customWidth="1"/>
    <col min="12043" max="12292" width="9" style="45" customWidth="1"/>
    <col min="12293" max="12293" width="29.625" style="45" customWidth="1"/>
    <col min="12294" max="12294" width="12.75" style="45"/>
    <col min="12295" max="12295" width="29.75" style="45" customWidth="1"/>
    <col min="12296" max="12296" width="17" style="45" customWidth="1"/>
    <col min="12297" max="12297" width="37" style="45" customWidth="1"/>
    <col min="12298" max="12298" width="17.375" style="45" customWidth="1"/>
    <col min="12299" max="12548" width="9" style="45" customWidth="1"/>
    <col min="12549" max="12549" width="29.625" style="45" customWidth="1"/>
    <col min="12550" max="12550" width="12.75" style="45"/>
    <col min="12551" max="12551" width="29.75" style="45" customWidth="1"/>
    <col min="12552" max="12552" width="17" style="45" customWidth="1"/>
    <col min="12553" max="12553" width="37" style="45" customWidth="1"/>
    <col min="12554" max="12554" width="17.375" style="45" customWidth="1"/>
    <col min="12555" max="12804" width="9" style="45" customWidth="1"/>
    <col min="12805" max="12805" width="29.625" style="45" customWidth="1"/>
    <col min="12806" max="12806" width="12.75" style="45"/>
    <col min="12807" max="12807" width="29.75" style="45" customWidth="1"/>
    <col min="12808" max="12808" width="17" style="45" customWidth="1"/>
    <col min="12809" max="12809" width="37" style="45" customWidth="1"/>
    <col min="12810" max="12810" width="17.375" style="45" customWidth="1"/>
    <col min="12811" max="13060" width="9" style="45" customWidth="1"/>
    <col min="13061" max="13061" width="29.625" style="45" customWidth="1"/>
    <col min="13062" max="13062" width="12.75" style="45"/>
    <col min="13063" max="13063" width="29.75" style="45" customWidth="1"/>
    <col min="13064" max="13064" width="17" style="45" customWidth="1"/>
    <col min="13065" max="13065" width="37" style="45" customWidth="1"/>
    <col min="13066" max="13066" width="17.375" style="45" customWidth="1"/>
    <col min="13067" max="13316" width="9" style="45" customWidth="1"/>
    <col min="13317" max="13317" width="29.625" style="45" customWidth="1"/>
    <col min="13318" max="13318" width="12.75" style="45"/>
    <col min="13319" max="13319" width="29.75" style="45" customWidth="1"/>
    <col min="13320" max="13320" width="17" style="45" customWidth="1"/>
    <col min="13321" max="13321" width="37" style="45" customWidth="1"/>
    <col min="13322" max="13322" width="17.375" style="45" customWidth="1"/>
    <col min="13323" max="13572" width="9" style="45" customWidth="1"/>
    <col min="13573" max="13573" width="29.625" style="45" customWidth="1"/>
    <col min="13574" max="13574" width="12.75" style="45"/>
    <col min="13575" max="13575" width="29.75" style="45" customWidth="1"/>
    <col min="13576" max="13576" width="17" style="45" customWidth="1"/>
    <col min="13577" max="13577" width="37" style="45" customWidth="1"/>
    <col min="13578" max="13578" width="17.375" style="45" customWidth="1"/>
    <col min="13579" max="13828" width="9" style="45" customWidth="1"/>
    <col min="13829" max="13829" width="29.625" style="45" customWidth="1"/>
    <col min="13830" max="13830" width="12.75" style="45"/>
    <col min="13831" max="13831" width="29.75" style="45" customWidth="1"/>
    <col min="13832" max="13832" width="17" style="45" customWidth="1"/>
    <col min="13833" max="13833" width="37" style="45" customWidth="1"/>
    <col min="13834" max="13834" width="17.375" style="45" customWidth="1"/>
    <col min="13835" max="14084" width="9" style="45" customWidth="1"/>
    <col min="14085" max="14085" width="29.625" style="45" customWidth="1"/>
    <col min="14086" max="14086" width="12.75" style="45"/>
    <col min="14087" max="14087" width="29.75" style="45" customWidth="1"/>
    <col min="14088" max="14088" width="17" style="45" customWidth="1"/>
    <col min="14089" max="14089" width="37" style="45" customWidth="1"/>
    <col min="14090" max="14090" width="17.375" style="45" customWidth="1"/>
    <col min="14091" max="14340" width="9" style="45" customWidth="1"/>
    <col min="14341" max="14341" width="29.625" style="45" customWidth="1"/>
    <col min="14342" max="14342" width="12.75" style="45"/>
    <col min="14343" max="14343" width="29.75" style="45" customWidth="1"/>
    <col min="14344" max="14344" width="17" style="45" customWidth="1"/>
    <col min="14345" max="14345" width="37" style="45" customWidth="1"/>
    <col min="14346" max="14346" width="17.375" style="45" customWidth="1"/>
    <col min="14347" max="14596" width="9" style="45" customWidth="1"/>
    <col min="14597" max="14597" width="29.625" style="45" customWidth="1"/>
    <col min="14598" max="14598" width="12.75" style="45"/>
    <col min="14599" max="14599" width="29.75" style="45" customWidth="1"/>
    <col min="14600" max="14600" width="17" style="45" customWidth="1"/>
    <col min="14601" max="14601" width="37" style="45" customWidth="1"/>
    <col min="14602" max="14602" width="17.375" style="45" customWidth="1"/>
    <col min="14603" max="14852" width="9" style="45" customWidth="1"/>
    <col min="14853" max="14853" width="29.625" style="45" customWidth="1"/>
    <col min="14854" max="14854" width="12.75" style="45"/>
    <col min="14855" max="14855" width="29.75" style="45" customWidth="1"/>
    <col min="14856" max="14856" width="17" style="45" customWidth="1"/>
    <col min="14857" max="14857" width="37" style="45" customWidth="1"/>
    <col min="14858" max="14858" width="17.375" style="45" customWidth="1"/>
    <col min="14859" max="15108" width="9" style="45" customWidth="1"/>
    <col min="15109" max="15109" width="29.625" style="45" customWidth="1"/>
    <col min="15110" max="15110" width="12.75" style="45"/>
    <col min="15111" max="15111" width="29.75" style="45" customWidth="1"/>
    <col min="15112" max="15112" width="17" style="45" customWidth="1"/>
    <col min="15113" max="15113" width="37" style="45" customWidth="1"/>
    <col min="15114" max="15114" width="17.375" style="45" customWidth="1"/>
    <col min="15115" max="15364" width="9" style="45" customWidth="1"/>
    <col min="15365" max="15365" width="29.625" style="45" customWidth="1"/>
    <col min="15366" max="15366" width="12.75" style="45"/>
    <col min="15367" max="15367" width="29.75" style="45" customWidth="1"/>
    <col min="15368" max="15368" width="17" style="45" customWidth="1"/>
    <col min="15369" max="15369" width="37" style="45" customWidth="1"/>
    <col min="15370" max="15370" width="17.375" style="45" customWidth="1"/>
    <col min="15371" max="15620" width="9" style="45" customWidth="1"/>
    <col min="15621" max="15621" width="29.625" style="45" customWidth="1"/>
    <col min="15622" max="15622" width="12.75" style="45"/>
    <col min="15623" max="15623" width="29.75" style="45" customWidth="1"/>
    <col min="15624" max="15624" width="17" style="45" customWidth="1"/>
    <col min="15625" max="15625" width="37" style="45" customWidth="1"/>
    <col min="15626" max="15626" width="17.375" style="45" customWidth="1"/>
    <col min="15627" max="15876" width="9" style="45" customWidth="1"/>
    <col min="15877" max="15877" width="29.625" style="45" customWidth="1"/>
    <col min="15878" max="15878" width="12.75" style="45"/>
    <col min="15879" max="15879" width="29.75" style="45" customWidth="1"/>
    <col min="15880" max="15880" width="17" style="45" customWidth="1"/>
    <col min="15881" max="15881" width="37" style="45" customWidth="1"/>
    <col min="15882" max="15882" width="17.375" style="45" customWidth="1"/>
    <col min="15883" max="16132" width="9" style="45" customWidth="1"/>
    <col min="16133" max="16133" width="29.625" style="45" customWidth="1"/>
    <col min="16134" max="16134" width="12.75" style="45"/>
    <col min="16135" max="16135" width="29.75" style="45" customWidth="1"/>
    <col min="16136" max="16136" width="17" style="45" customWidth="1"/>
    <col min="16137" max="16137" width="37" style="45" customWidth="1"/>
    <col min="16138" max="16138" width="17.375" style="45" customWidth="1"/>
    <col min="16139" max="16384" width="9" style="45" customWidth="1"/>
  </cols>
  <sheetData>
    <row r="1" spans="1:17" ht="18.75" customHeight="1">
      <c r="A1" s="336" t="s">
        <v>240</v>
      </c>
      <c r="B1" s="336"/>
      <c r="C1" s="336"/>
      <c r="D1" s="336"/>
      <c r="E1" s="336"/>
      <c r="F1" s="336"/>
      <c r="G1" s="336"/>
      <c r="H1" s="336"/>
      <c r="I1" s="38"/>
      <c r="J1" s="65"/>
      <c r="K1" s="38"/>
      <c r="L1" s="38"/>
      <c r="M1" s="38"/>
    </row>
    <row r="2" spans="1:17" ht="27.6" customHeight="1">
      <c r="A2" s="333" t="s">
        <v>301</v>
      </c>
      <c r="B2" s="333"/>
      <c r="C2" s="333"/>
      <c r="D2" s="333"/>
      <c r="E2" s="333"/>
      <c r="F2" s="333"/>
      <c r="G2" s="333"/>
      <c r="H2" s="333"/>
      <c r="I2" s="333"/>
      <c r="J2" s="333"/>
      <c r="K2" s="333"/>
      <c r="L2" s="333"/>
      <c r="M2" s="333"/>
      <c r="N2" s="333"/>
    </row>
    <row r="3" spans="1:17" ht="23.25" customHeight="1" thickBot="1">
      <c r="A3" s="46"/>
      <c r="B3" s="46"/>
      <c r="C3" s="46"/>
      <c r="D3" s="46"/>
      <c r="E3" s="46"/>
      <c r="F3" s="46"/>
      <c r="G3" s="46"/>
      <c r="H3" s="46"/>
      <c r="I3" s="340" t="s">
        <v>81</v>
      </c>
      <c r="J3" s="340"/>
      <c r="K3" s="340"/>
      <c r="L3" s="340"/>
      <c r="M3" s="340"/>
      <c r="N3" s="340"/>
    </row>
    <row r="4" spans="1:17" s="47" customFormat="1" ht="56.25">
      <c r="A4" s="176" t="s">
        <v>71</v>
      </c>
      <c r="B4" s="177" t="s">
        <v>29</v>
      </c>
      <c r="C4" s="177" t="s">
        <v>231</v>
      </c>
      <c r="D4" s="177" t="s">
        <v>172</v>
      </c>
      <c r="E4" s="177" t="s">
        <v>43</v>
      </c>
      <c r="F4" s="177" t="s">
        <v>255</v>
      </c>
      <c r="G4" s="178" t="s">
        <v>254</v>
      </c>
      <c r="H4" s="183" t="s">
        <v>72</v>
      </c>
      <c r="I4" s="177" t="s">
        <v>29</v>
      </c>
      <c r="J4" s="177" t="s">
        <v>231</v>
      </c>
      <c r="K4" s="177" t="s">
        <v>172</v>
      </c>
      <c r="L4" s="177" t="s">
        <v>43</v>
      </c>
      <c r="M4" s="177" t="s">
        <v>255</v>
      </c>
      <c r="N4" s="180" t="s">
        <v>254</v>
      </c>
    </row>
    <row r="5" spans="1:17" s="47" customFormat="1" ht="24" customHeight="1">
      <c r="A5" s="78" t="s">
        <v>73</v>
      </c>
      <c r="B5" s="221">
        <f>B6+B19</f>
        <v>0</v>
      </c>
      <c r="C5" s="221">
        <f>C6+C19</f>
        <v>0</v>
      </c>
      <c r="D5" s="127"/>
      <c r="E5" s="221">
        <f>E6+E19</f>
        <v>0</v>
      </c>
      <c r="F5" s="127"/>
      <c r="G5" s="128"/>
      <c r="H5" s="129" t="s">
        <v>73</v>
      </c>
      <c r="I5" s="221">
        <f>B5</f>
        <v>0</v>
      </c>
      <c r="J5" s="221">
        <f>C5</f>
        <v>0</v>
      </c>
      <c r="K5" s="127"/>
      <c r="L5" s="221">
        <f>E5</f>
        <v>0</v>
      </c>
      <c r="M5" s="127"/>
      <c r="N5" s="130"/>
    </row>
    <row r="6" spans="1:17" s="47" customFormat="1" ht="24" customHeight="1">
      <c r="A6" s="131" t="s">
        <v>38</v>
      </c>
      <c r="B6" s="221">
        <f>SUM(B7:B10)</f>
        <v>0</v>
      </c>
      <c r="C6" s="221">
        <f>SUM(C7:C10)</f>
        <v>0</v>
      </c>
      <c r="D6" s="127"/>
      <c r="E6" s="221">
        <f>SUM(E7:E10)</f>
        <v>0</v>
      </c>
      <c r="F6" s="127"/>
      <c r="G6" s="132"/>
      <c r="H6" s="133" t="s">
        <v>74</v>
      </c>
      <c r="I6" s="221">
        <f>SUM(I7,I12,I15,I17)</f>
        <v>0</v>
      </c>
      <c r="J6" s="221">
        <f>SUM(J7,J12,J15,J17)</f>
        <v>0</v>
      </c>
      <c r="K6" s="127"/>
      <c r="L6" s="221">
        <f>SUM(L7,L12,L15,L17)</f>
        <v>0</v>
      </c>
      <c r="M6" s="127"/>
      <c r="N6" s="134"/>
    </row>
    <row r="7" spans="1:17" s="47" customFormat="1" ht="22.5" customHeight="1">
      <c r="A7" s="135" t="s">
        <v>93</v>
      </c>
      <c r="B7" s="220"/>
      <c r="C7" s="220"/>
      <c r="D7" s="136"/>
      <c r="E7" s="220"/>
      <c r="F7" s="136"/>
      <c r="G7" s="137"/>
      <c r="H7" s="138" t="s">
        <v>125</v>
      </c>
      <c r="I7" s="220">
        <f>SUM(I8:I11)</f>
        <v>0</v>
      </c>
      <c r="J7" s="220">
        <f>SUM(J8:J11)</f>
        <v>0</v>
      </c>
      <c r="K7" s="136"/>
      <c r="L7" s="220">
        <f>SUM(L8:L11)</f>
        <v>0</v>
      </c>
      <c r="M7" s="136"/>
      <c r="N7" s="139"/>
      <c r="Q7" s="48"/>
    </row>
    <row r="8" spans="1:17" s="47" customFormat="1" ht="22.5" customHeight="1">
      <c r="A8" s="135" t="s">
        <v>61</v>
      </c>
      <c r="B8" s="220"/>
      <c r="C8" s="220"/>
      <c r="D8" s="136"/>
      <c r="E8" s="220"/>
      <c r="F8" s="136"/>
      <c r="G8" s="137"/>
      <c r="H8" s="138" t="s">
        <v>126</v>
      </c>
      <c r="I8" s="220"/>
      <c r="J8" s="220"/>
      <c r="K8" s="136"/>
      <c r="L8" s="220"/>
      <c r="M8" s="136"/>
      <c r="N8" s="139"/>
      <c r="Q8" s="48"/>
    </row>
    <row r="9" spans="1:17" s="47" customFormat="1" ht="22.5" customHeight="1">
      <c r="A9" s="135" t="s">
        <v>75</v>
      </c>
      <c r="B9" s="220"/>
      <c r="C9" s="220"/>
      <c r="D9" s="136"/>
      <c r="E9" s="220"/>
      <c r="F9" s="136"/>
      <c r="G9" s="137"/>
      <c r="H9" s="138" t="s">
        <v>127</v>
      </c>
      <c r="I9" s="220"/>
      <c r="J9" s="220"/>
      <c r="K9" s="136"/>
      <c r="L9" s="220"/>
      <c r="M9" s="136"/>
      <c r="N9" s="139"/>
      <c r="Q9" s="48"/>
    </row>
    <row r="10" spans="1:17" s="47" customFormat="1" ht="22.5" customHeight="1">
      <c r="A10" s="135" t="s">
        <v>215</v>
      </c>
      <c r="B10" s="220"/>
      <c r="C10" s="220"/>
      <c r="D10" s="140"/>
      <c r="E10" s="220"/>
      <c r="F10" s="140"/>
      <c r="G10" s="140"/>
      <c r="H10" s="138" t="s">
        <v>264</v>
      </c>
      <c r="I10" s="220"/>
      <c r="J10" s="220"/>
      <c r="K10" s="136"/>
      <c r="L10" s="220"/>
      <c r="M10" s="136"/>
      <c r="N10" s="139"/>
      <c r="Q10" s="48"/>
    </row>
    <row r="11" spans="1:17" s="47" customFormat="1" ht="22.5" customHeight="1">
      <c r="A11" s="135"/>
      <c r="B11" s="220"/>
      <c r="C11" s="220"/>
      <c r="D11" s="141"/>
      <c r="E11" s="220"/>
      <c r="F11" s="141"/>
      <c r="G11" s="141"/>
      <c r="H11" s="138" t="s">
        <v>128</v>
      </c>
      <c r="I11" s="220"/>
      <c r="J11" s="220"/>
      <c r="K11" s="136"/>
      <c r="L11" s="220"/>
      <c r="M11" s="136"/>
      <c r="N11" s="139"/>
      <c r="Q11" s="48"/>
    </row>
    <row r="12" spans="1:17" s="47" customFormat="1" ht="22.5" customHeight="1">
      <c r="A12" s="142"/>
      <c r="B12" s="220"/>
      <c r="C12" s="220"/>
      <c r="D12" s="141"/>
      <c r="E12" s="220"/>
      <c r="F12" s="141"/>
      <c r="G12" s="141"/>
      <c r="H12" s="138" t="s">
        <v>129</v>
      </c>
      <c r="I12" s="220">
        <f>SUM(I13:I14)</f>
        <v>0</v>
      </c>
      <c r="J12" s="220">
        <f>SUM(J13:J14)</f>
        <v>0</v>
      </c>
      <c r="K12" s="136"/>
      <c r="L12" s="220">
        <f>SUM(L13:L14)</f>
        <v>0</v>
      </c>
      <c r="M12" s="136"/>
      <c r="N12" s="139"/>
      <c r="Q12" s="48"/>
    </row>
    <row r="13" spans="1:17" s="47" customFormat="1" ht="22.5" customHeight="1">
      <c r="A13" s="142"/>
      <c r="B13" s="220"/>
      <c r="C13" s="220"/>
      <c r="D13" s="141"/>
      <c r="E13" s="220"/>
      <c r="F13" s="141"/>
      <c r="G13" s="141"/>
      <c r="H13" s="143" t="s">
        <v>163</v>
      </c>
      <c r="I13" s="220"/>
      <c r="J13" s="220"/>
      <c r="K13" s="136"/>
      <c r="L13" s="220"/>
      <c r="M13" s="136"/>
      <c r="N13" s="139"/>
      <c r="Q13" s="48"/>
    </row>
    <row r="14" spans="1:17" s="47" customFormat="1" ht="22.5" customHeight="1">
      <c r="A14" s="144"/>
      <c r="B14" s="220"/>
      <c r="C14" s="220"/>
      <c r="D14" s="141"/>
      <c r="E14" s="220"/>
      <c r="F14" s="141"/>
      <c r="G14" s="141"/>
      <c r="H14" s="138" t="s">
        <v>130</v>
      </c>
      <c r="I14" s="220"/>
      <c r="J14" s="220"/>
      <c r="K14" s="136"/>
      <c r="L14" s="220"/>
      <c r="M14" s="136"/>
      <c r="N14" s="139"/>
      <c r="Q14" s="48"/>
    </row>
    <row r="15" spans="1:17" s="47" customFormat="1" ht="22.5" customHeight="1">
      <c r="A15" s="144"/>
      <c r="B15" s="220"/>
      <c r="C15" s="220"/>
      <c r="D15" s="141"/>
      <c r="E15" s="220"/>
      <c r="F15" s="141"/>
      <c r="G15" s="141"/>
      <c r="H15" s="138" t="s">
        <v>131</v>
      </c>
      <c r="I15" s="220">
        <f>I16</f>
        <v>0</v>
      </c>
      <c r="J15" s="220">
        <f>J16</f>
        <v>0</v>
      </c>
      <c r="K15" s="136"/>
      <c r="L15" s="220">
        <f>L16</f>
        <v>0</v>
      </c>
      <c r="M15" s="136"/>
      <c r="N15" s="130"/>
      <c r="Q15" s="48"/>
    </row>
    <row r="16" spans="1:17" s="47" customFormat="1" ht="22.5" customHeight="1">
      <c r="A16" s="144"/>
      <c r="B16" s="220"/>
      <c r="C16" s="220"/>
      <c r="D16" s="141"/>
      <c r="E16" s="220"/>
      <c r="F16" s="141"/>
      <c r="G16" s="141"/>
      <c r="H16" s="138" t="s">
        <v>132</v>
      </c>
      <c r="I16" s="220"/>
      <c r="J16" s="220"/>
      <c r="K16" s="136"/>
      <c r="L16" s="220"/>
      <c r="M16" s="136"/>
      <c r="N16" s="130"/>
      <c r="Q16" s="48"/>
    </row>
    <row r="17" spans="1:17" s="47" customFormat="1" ht="22.5" customHeight="1">
      <c r="A17" s="144"/>
      <c r="B17" s="220"/>
      <c r="C17" s="220"/>
      <c r="D17" s="141"/>
      <c r="E17" s="220"/>
      <c r="F17" s="141"/>
      <c r="G17" s="141"/>
      <c r="H17" s="138" t="s">
        <v>133</v>
      </c>
      <c r="I17" s="220">
        <f>I18</f>
        <v>0</v>
      </c>
      <c r="J17" s="220">
        <f>J18</f>
        <v>0</v>
      </c>
      <c r="K17" s="136"/>
      <c r="L17" s="220">
        <f>L18</f>
        <v>0</v>
      </c>
      <c r="M17" s="136"/>
      <c r="N17" s="130"/>
      <c r="Q17" s="48"/>
    </row>
    <row r="18" spans="1:17" s="47" customFormat="1" ht="22.5" customHeight="1">
      <c r="A18" s="145"/>
      <c r="B18" s="220"/>
      <c r="C18" s="220"/>
      <c r="D18" s="146"/>
      <c r="E18" s="220"/>
      <c r="F18" s="146"/>
      <c r="G18" s="146"/>
      <c r="H18" s="138" t="s">
        <v>134</v>
      </c>
      <c r="I18" s="220"/>
      <c r="J18" s="220"/>
      <c r="K18" s="136"/>
      <c r="L18" s="220"/>
      <c r="M18" s="136"/>
      <c r="N18" s="147"/>
      <c r="Q18" s="48"/>
    </row>
    <row r="19" spans="1:17" s="47" customFormat="1" ht="22.5" customHeight="1">
      <c r="A19" s="131" t="s">
        <v>76</v>
      </c>
      <c r="B19" s="221">
        <f>SUM(B20:B21)</f>
        <v>0</v>
      </c>
      <c r="C19" s="221">
        <f>SUM(C20:C21)</f>
        <v>0</v>
      </c>
      <c r="D19" s="127"/>
      <c r="E19" s="221">
        <f>SUM(E20:E21)</f>
        <v>0</v>
      </c>
      <c r="F19" s="127"/>
      <c r="G19" s="92"/>
      <c r="H19" s="148" t="s">
        <v>77</v>
      </c>
      <c r="I19" s="221">
        <f>SUM(I20:I22)</f>
        <v>0</v>
      </c>
      <c r="J19" s="221">
        <f>SUM(J20:J22)</f>
        <v>0</v>
      </c>
      <c r="K19" s="127"/>
      <c r="L19" s="221">
        <f>SUM(L20:L22)</f>
        <v>0</v>
      </c>
      <c r="M19" s="127"/>
      <c r="N19" s="93"/>
    </row>
    <row r="20" spans="1:17" s="47" customFormat="1" ht="22.5" customHeight="1">
      <c r="A20" s="110" t="s">
        <v>294</v>
      </c>
      <c r="B20" s="220"/>
      <c r="C20" s="220"/>
      <c r="D20" s="136"/>
      <c r="E20" s="220"/>
      <c r="F20" s="136"/>
      <c r="G20" s="146"/>
      <c r="H20" s="116" t="s">
        <v>78</v>
      </c>
      <c r="I20" s="220"/>
      <c r="J20" s="220"/>
      <c r="K20" s="136"/>
      <c r="L20" s="220"/>
      <c r="M20" s="136"/>
      <c r="N20" s="130"/>
    </row>
    <row r="21" spans="1:17" s="47" customFormat="1" ht="22.5" customHeight="1">
      <c r="A21" s="110" t="s">
        <v>114</v>
      </c>
      <c r="B21" s="220"/>
      <c r="C21" s="220"/>
      <c r="D21" s="136"/>
      <c r="E21" s="220"/>
      <c r="F21" s="136"/>
      <c r="G21" s="146"/>
      <c r="H21" s="116" t="s">
        <v>79</v>
      </c>
      <c r="I21" s="136"/>
      <c r="J21" s="136"/>
      <c r="K21" s="136"/>
      <c r="L21" s="136"/>
      <c r="M21" s="136"/>
      <c r="N21" s="130"/>
    </row>
    <row r="22" spans="1:17" s="47" customFormat="1" ht="20.100000000000001" customHeight="1">
      <c r="A22" s="149"/>
      <c r="B22" s="150"/>
      <c r="C22" s="150"/>
      <c r="D22" s="150"/>
      <c r="E22" s="150"/>
      <c r="F22" s="150"/>
      <c r="G22" s="150"/>
      <c r="H22" s="124" t="s">
        <v>80</v>
      </c>
      <c r="I22" s="151"/>
      <c r="J22" s="151"/>
      <c r="K22" s="151"/>
      <c r="L22" s="151"/>
      <c r="M22" s="151"/>
      <c r="N22" s="152"/>
    </row>
    <row r="23" spans="1:17" ht="66" customHeight="1">
      <c r="A23" s="339" t="s">
        <v>322</v>
      </c>
      <c r="B23" s="339"/>
      <c r="C23" s="339"/>
      <c r="D23" s="339"/>
      <c r="E23" s="339"/>
      <c r="F23" s="339"/>
      <c r="G23" s="339"/>
      <c r="H23" s="339"/>
      <c r="I23" s="339"/>
      <c r="J23" s="339"/>
      <c r="K23" s="339"/>
      <c r="L23" s="339"/>
      <c r="M23" s="339"/>
      <c r="N23" s="339"/>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workbookViewId="0">
      <selection activeCell="E33" sqref="E33"/>
    </sheetView>
  </sheetViews>
  <sheetFormatPr defaultColWidth="9" defaultRowHeight="13.5"/>
  <cols>
    <col min="1" max="1" width="31" style="52" customWidth="1"/>
    <col min="2" max="2" width="15.375" style="56" customWidth="1"/>
    <col min="3" max="3" width="10.875" style="59" customWidth="1"/>
    <col min="4" max="4" width="31.5" style="52" bestFit="1" customWidth="1"/>
    <col min="5" max="5" width="14.125" style="52" customWidth="1"/>
    <col min="6" max="6" width="10.875" style="52" customWidth="1"/>
    <col min="7" max="7" width="11.625" style="52" bestFit="1" customWidth="1"/>
    <col min="8" max="16384" width="9" style="52"/>
  </cols>
  <sheetData>
    <row r="1" spans="1:7" ht="18" customHeight="1">
      <c r="A1" s="328" t="s">
        <v>258</v>
      </c>
      <c r="B1" s="328"/>
      <c r="C1" s="328"/>
      <c r="D1" s="328"/>
      <c r="E1" s="328"/>
      <c r="F1" s="328"/>
    </row>
    <row r="2" spans="1:7" ht="24">
      <c r="A2" s="330" t="s">
        <v>303</v>
      </c>
      <c r="B2" s="330"/>
      <c r="C2" s="330"/>
      <c r="D2" s="330"/>
      <c r="E2" s="330"/>
      <c r="F2" s="330"/>
    </row>
    <row r="3" spans="1:7" ht="24.75" thickBot="1">
      <c r="A3" s="53"/>
      <c r="B3" s="54"/>
      <c r="C3" s="55"/>
      <c r="D3" s="53"/>
      <c r="E3" s="341" t="s">
        <v>32</v>
      </c>
      <c r="F3" s="341"/>
    </row>
    <row r="4" spans="1:7" ht="56.25">
      <c r="A4" s="184" t="s">
        <v>71</v>
      </c>
      <c r="B4" s="185" t="s">
        <v>29</v>
      </c>
      <c r="C4" s="186" t="s">
        <v>257</v>
      </c>
      <c r="D4" s="187" t="s">
        <v>1</v>
      </c>
      <c r="E4" s="185" t="s">
        <v>29</v>
      </c>
      <c r="F4" s="188" t="s">
        <v>256</v>
      </c>
    </row>
    <row r="5" spans="1:7" ht="18.75">
      <c r="A5" s="153" t="s">
        <v>37</v>
      </c>
      <c r="B5" s="252">
        <f>B6+B32</f>
        <v>3242</v>
      </c>
      <c r="C5" s="306">
        <v>0.91491875923190547</v>
      </c>
      <c r="D5" s="154" t="s">
        <v>175</v>
      </c>
      <c r="E5" s="252">
        <f>E6+E32</f>
        <v>3242</v>
      </c>
      <c r="F5" s="302">
        <v>0.79349218549833467</v>
      </c>
      <c r="G5" s="56"/>
    </row>
    <row r="6" spans="1:7" ht="18.75">
      <c r="A6" s="155" t="s">
        <v>3</v>
      </c>
      <c r="B6" s="252">
        <v>2811</v>
      </c>
      <c r="C6" s="307">
        <v>0.96830864622803992</v>
      </c>
      <c r="D6" s="156" t="s">
        <v>4</v>
      </c>
      <c r="E6" s="252">
        <v>2555</v>
      </c>
      <c r="F6" s="321">
        <v>2.395</v>
      </c>
      <c r="G6" s="57"/>
    </row>
    <row r="7" spans="1:7">
      <c r="A7" s="266" t="s">
        <v>176</v>
      </c>
      <c r="B7" s="267">
        <v>2809</v>
      </c>
      <c r="C7" s="268">
        <v>1.0248084640642101</v>
      </c>
      <c r="D7" s="158" t="s">
        <v>7</v>
      </c>
      <c r="E7" s="253">
        <v>1482</v>
      </c>
      <c r="F7" s="322">
        <v>5.35</v>
      </c>
      <c r="G7" s="57"/>
    </row>
    <row r="8" spans="1:7">
      <c r="A8" s="257" t="s">
        <v>5</v>
      </c>
      <c r="B8" s="253">
        <v>1180</v>
      </c>
      <c r="C8" s="265">
        <v>1.0251954821894005</v>
      </c>
      <c r="D8" s="158" t="s">
        <v>8</v>
      </c>
      <c r="E8" s="253"/>
      <c r="F8" s="304"/>
      <c r="G8" s="57"/>
    </row>
    <row r="9" spans="1:7">
      <c r="A9" s="257" t="s">
        <v>10</v>
      </c>
      <c r="B9" s="253">
        <v>253</v>
      </c>
      <c r="C9" s="265">
        <v>1.2524752475247525</v>
      </c>
      <c r="D9" s="158" t="s">
        <v>9</v>
      </c>
      <c r="E9" s="253"/>
      <c r="F9" s="304"/>
      <c r="G9" s="57"/>
    </row>
    <row r="10" spans="1:7">
      <c r="A10" s="257" t="s">
        <v>13</v>
      </c>
      <c r="B10" s="253">
        <v>91</v>
      </c>
      <c r="C10" s="265">
        <v>0.77118644067796616</v>
      </c>
      <c r="D10" s="158" t="s">
        <v>11</v>
      </c>
      <c r="E10" s="253"/>
      <c r="F10" s="304"/>
      <c r="G10" s="57"/>
    </row>
    <row r="11" spans="1:7">
      <c r="A11" s="257" t="s">
        <v>284</v>
      </c>
      <c r="B11" s="253">
        <v>41</v>
      </c>
      <c r="C11" s="265">
        <v>0.66129032258064513</v>
      </c>
      <c r="D11" s="158" t="s">
        <v>12</v>
      </c>
      <c r="E11" s="253"/>
      <c r="F11" s="304"/>
      <c r="G11" s="57"/>
    </row>
    <row r="12" spans="1:7">
      <c r="A12" s="257" t="s">
        <v>285</v>
      </c>
      <c r="B12" s="253">
        <v>226</v>
      </c>
      <c r="C12" s="265">
        <v>1.0272727272727273</v>
      </c>
      <c r="D12" s="158" t="s">
        <v>14</v>
      </c>
      <c r="E12" s="253"/>
      <c r="F12" s="304"/>
      <c r="G12" s="57"/>
    </row>
    <row r="13" spans="1:7">
      <c r="A13" s="257" t="s">
        <v>16</v>
      </c>
      <c r="B13" s="253">
        <v>433</v>
      </c>
      <c r="C13" s="265">
        <v>1.1515957446808511</v>
      </c>
      <c r="D13" s="158" t="s">
        <v>177</v>
      </c>
      <c r="E13" s="253">
        <v>55</v>
      </c>
      <c r="F13" s="304">
        <v>0.90163934426229508</v>
      </c>
      <c r="G13" s="57"/>
    </row>
    <row r="14" spans="1:7">
      <c r="A14" s="257" t="s">
        <v>286</v>
      </c>
      <c r="B14" s="253">
        <v>72</v>
      </c>
      <c r="C14" s="265">
        <v>0.79120879120879117</v>
      </c>
      <c r="D14" s="158" t="s">
        <v>15</v>
      </c>
      <c r="E14" s="253">
        <v>431</v>
      </c>
      <c r="F14" s="304">
        <v>1.5069930069930071</v>
      </c>
      <c r="G14" s="57"/>
    </row>
    <row r="15" spans="1:7">
      <c r="A15" s="257" t="s">
        <v>287</v>
      </c>
      <c r="B15" s="253">
        <v>57</v>
      </c>
      <c r="C15" s="265">
        <v>0.98275862068965514</v>
      </c>
      <c r="D15" s="158" t="s">
        <v>178</v>
      </c>
      <c r="E15" s="253">
        <v>108</v>
      </c>
      <c r="F15" s="304">
        <v>1.9285714285714286</v>
      </c>
      <c r="G15" s="57"/>
    </row>
    <row r="16" spans="1:7">
      <c r="A16" s="257" t="s">
        <v>288</v>
      </c>
      <c r="B16" s="253">
        <v>55</v>
      </c>
      <c r="C16" s="265">
        <v>0.625</v>
      </c>
      <c r="D16" s="158" t="s">
        <v>17</v>
      </c>
      <c r="E16" s="253">
        <v>85</v>
      </c>
      <c r="F16" s="304">
        <v>0.89473684210526316</v>
      </c>
      <c r="G16" s="57"/>
    </row>
    <row r="17" spans="1:11">
      <c r="A17" s="257" t="s">
        <v>289</v>
      </c>
      <c r="B17" s="253"/>
      <c r="C17" s="265"/>
      <c r="D17" s="158" t="s">
        <v>18</v>
      </c>
      <c r="E17" s="253">
        <v>177</v>
      </c>
      <c r="F17" s="304">
        <v>1.023121387283237</v>
      </c>
      <c r="G17" s="57"/>
    </row>
    <row r="18" spans="1:11">
      <c r="A18" s="257" t="s">
        <v>290</v>
      </c>
      <c r="B18" s="253">
        <v>400</v>
      </c>
      <c r="C18" s="265">
        <v>1.0666666666666667</v>
      </c>
      <c r="D18" s="158" t="s">
        <v>19</v>
      </c>
      <c r="E18" s="253">
        <v>83</v>
      </c>
      <c r="F18" s="304">
        <v>0.89247311827956988</v>
      </c>
      <c r="G18" s="57"/>
    </row>
    <row r="19" spans="1:11">
      <c r="A19" s="257" t="s">
        <v>291</v>
      </c>
      <c r="B19" s="253"/>
      <c r="C19" s="265"/>
      <c r="D19" s="158" t="s">
        <v>21</v>
      </c>
      <c r="E19" s="253"/>
      <c r="F19" s="304"/>
      <c r="G19" s="57"/>
      <c r="K19" s="58" t="s">
        <v>180</v>
      </c>
    </row>
    <row r="20" spans="1:11">
      <c r="A20" s="257" t="s">
        <v>292</v>
      </c>
      <c r="B20" s="253"/>
      <c r="C20" s="265"/>
      <c r="D20" s="158" t="s">
        <v>203</v>
      </c>
      <c r="E20" s="253"/>
      <c r="F20" s="304"/>
      <c r="G20" s="57"/>
    </row>
    <row r="21" spans="1:11">
      <c r="A21" s="257" t="s">
        <v>20</v>
      </c>
      <c r="B21" s="253"/>
      <c r="C21" s="265"/>
      <c r="D21" s="158" t="s">
        <v>22</v>
      </c>
      <c r="E21" s="253"/>
      <c r="F21" s="304"/>
      <c r="G21" s="57"/>
    </row>
    <row r="22" spans="1:11">
      <c r="A22" s="257" t="s">
        <v>293</v>
      </c>
      <c r="B22" s="253">
        <v>1</v>
      </c>
      <c r="C22" s="265"/>
      <c r="D22" s="158" t="s">
        <v>23</v>
      </c>
      <c r="E22" s="253"/>
      <c r="F22" s="304"/>
      <c r="G22" s="57"/>
    </row>
    <row r="23" spans="1:11" ht="14.25">
      <c r="A23" s="258" t="s">
        <v>179</v>
      </c>
      <c r="B23" s="267">
        <v>2</v>
      </c>
      <c r="C23" s="268">
        <v>1.2345679012345734E-2</v>
      </c>
      <c r="D23" s="159" t="s">
        <v>181</v>
      </c>
      <c r="E23" s="253"/>
      <c r="F23" s="303"/>
      <c r="G23" s="57"/>
    </row>
    <row r="24" spans="1:11">
      <c r="A24" s="257" t="s">
        <v>6</v>
      </c>
      <c r="B24" s="253"/>
      <c r="C24" s="265"/>
      <c r="D24" s="158" t="s">
        <v>182</v>
      </c>
      <c r="E24" s="253"/>
      <c r="F24" s="304"/>
      <c r="G24" s="57"/>
    </row>
    <row r="25" spans="1:11">
      <c r="A25" s="257" t="s">
        <v>25</v>
      </c>
      <c r="B25" s="253"/>
      <c r="C25" s="265"/>
      <c r="D25" s="158" t="s">
        <v>24</v>
      </c>
      <c r="E25" s="253">
        <v>109</v>
      </c>
      <c r="F25" s="304">
        <v>6.8125</v>
      </c>
    </row>
    <row r="26" spans="1:11">
      <c r="A26" s="257" t="s">
        <v>27</v>
      </c>
      <c r="B26" s="253">
        <v>2</v>
      </c>
      <c r="C26" s="265"/>
      <c r="D26" s="158" t="s">
        <v>26</v>
      </c>
      <c r="E26" s="253"/>
      <c r="F26" s="304"/>
    </row>
    <row r="27" spans="1:11" ht="14.25">
      <c r="A27" s="257" t="s">
        <v>62</v>
      </c>
      <c r="B27" s="253"/>
      <c r="C27" s="265"/>
      <c r="D27" s="158" t="s">
        <v>183</v>
      </c>
      <c r="E27" s="253"/>
      <c r="F27" s="303"/>
    </row>
    <row r="28" spans="1:11" ht="14.25">
      <c r="A28" s="257" t="s">
        <v>154</v>
      </c>
      <c r="B28" s="253"/>
      <c r="C28" s="265"/>
      <c r="D28" s="158" t="s">
        <v>184</v>
      </c>
      <c r="E28" s="253">
        <v>25</v>
      </c>
      <c r="F28" s="303">
        <v>2.5</v>
      </c>
    </row>
    <row r="29" spans="1:11">
      <c r="A29" s="257" t="s">
        <v>155</v>
      </c>
      <c r="B29" s="253"/>
      <c r="C29" s="265"/>
      <c r="D29" s="158" t="s">
        <v>185</v>
      </c>
      <c r="E29" s="253"/>
      <c r="F29" s="304"/>
    </row>
    <row r="30" spans="1:11" ht="14.25">
      <c r="A30" s="257" t="s">
        <v>28</v>
      </c>
      <c r="B30" s="253"/>
      <c r="C30" s="265"/>
      <c r="D30" s="158" t="s">
        <v>186</v>
      </c>
      <c r="E30" s="253"/>
      <c r="F30" s="303"/>
    </row>
    <row r="31" spans="1:11" ht="14.25">
      <c r="A31" s="160"/>
      <c r="B31" s="254"/>
      <c r="C31" s="308"/>
      <c r="D31" s="158" t="s">
        <v>204</v>
      </c>
      <c r="E31" s="253"/>
      <c r="F31" s="303"/>
    </row>
    <row r="32" spans="1:11" ht="18.75">
      <c r="A32" s="155" t="s">
        <v>187</v>
      </c>
      <c r="B32" s="252">
        <f>B33+B34+B35+B36+B37+B40</f>
        <v>431</v>
      </c>
      <c r="C32" s="309">
        <v>0.59336099585062241</v>
      </c>
      <c r="D32" s="156" t="s">
        <v>188</v>
      </c>
      <c r="E32" s="252">
        <f>E33+E34+E36</f>
        <v>687</v>
      </c>
      <c r="F32" s="303">
        <v>0.24224259520451341</v>
      </c>
      <c r="G32" s="56"/>
      <c r="H32" s="301"/>
    </row>
    <row r="33" spans="1:6">
      <c r="A33" s="157" t="s">
        <v>294</v>
      </c>
      <c r="B33" s="255">
        <v>426</v>
      </c>
      <c r="C33" s="309">
        <v>0.58663883089770352</v>
      </c>
      <c r="D33" s="158" t="s">
        <v>265</v>
      </c>
      <c r="E33" s="253">
        <v>687</v>
      </c>
      <c r="F33" s="305">
        <v>0.24224259520451341</v>
      </c>
    </row>
    <row r="34" spans="1:6">
      <c r="A34" s="157" t="s">
        <v>343</v>
      </c>
      <c r="B34" s="255"/>
      <c r="C34" s="309"/>
      <c r="D34" s="158" t="s">
        <v>1580</v>
      </c>
      <c r="E34" s="253"/>
      <c r="F34" s="161"/>
    </row>
    <row r="35" spans="1:6">
      <c r="A35" s="157" t="s">
        <v>189</v>
      </c>
      <c r="B35" s="253"/>
      <c r="C35" s="309"/>
      <c r="D35" s="158" t="s">
        <v>190</v>
      </c>
      <c r="E35" s="253"/>
      <c r="F35" s="162"/>
    </row>
    <row r="36" spans="1:6">
      <c r="A36" s="157" t="s">
        <v>191</v>
      </c>
      <c r="B36" s="255"/>
      <c r="C36" s="309"/>
      <c r="D36" s="158" t="s">
        <v>192</v>
      </c>
      <c r="E36" s="253"/>
      <c r="F36" s="162"/>
    </row>
    <row r="37" spans="1:6">
      <c r="A37" s="157" t="s">
        <v>193</v>
      </c>
      <c r="B37" s="255">
        <f>SUM(B38:B39)</f>
        <v>0</v>
      </c>
      <c r="C37" s="309"/>
      <c r="D37" s="158" t="s">
        <v>194</v>
      </c>
      <c r="E37" s="253"/>
      <c r="F37" s="162"/>
    </row>
    <row r="38" spans="1:6">
      <c r="A38" s="157" t="s">
        <v>195</v>
      </c>
      <c r="B38" s="255"/>
      <c r="C38" s="309"/>
      <c r="D38" s="158" t="s">
        <v>196</v>
      </c>
      <c r="E38" s="255"/>
      <c r="F38" s="162"/>
    </row>
    <row r="39" spans="1:6">
      <c r="A39" s="157" t="s">
        <v>197</v>
      </c>
      <c r="B39" s="255"/>
      <c r="C39" s="309"/>
      <c r="D39" s="158" t="s">
        <v>198</v>
      </c>
      <c r="E39" s="255"/>
      <c r="F39" s="162"/>
    </row>
    <row r="40" spans="1:6">
      <c r="A40" s="163" t="s">
        <v>57</v>
      </c>
      <c r="B40" s="256">
        <v>5</v>
      </c>
      <c r="C40" s="309">
        <v>1.6666666666666667</v>
      </c>
      <c r="D40" s="164" t="s">
        <v>198</v>
      </c>
      <c r="E40" s="165"/>
      <c r="F40" s="166"/>
    </row>
    <row r="41" spans="1:6" ht="44.25" customHeight="1">
      <c r="A41" s="342" t="s">
        <v>297</v>
      </c>
      <c r="B41" s="342"/>
      <c r="C41" s="342"/>
      <c r="D41" s="342"/>
      <c r="E41" s="342"/>
      <c r="F41" s="342"/>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filterMode="1">
    <tabColor rgb="FFFFFF00"/>
  </sheetPr>
  <dimension ref="A1:D1329"/>
  <sheetViews>
    <sheetView workbookViewId="0">
      <selection activeCell="C6" sqref="C6"/>
    </sheetView>
  </sheetViews>
  <sheetFormatPr defaultColWidth="21.5" defaultRowHeight="14.25"/>
  <cols>
    <col min="1" max="1" width="10" style="14" customWidth="1"/>
    <col min="2" max="2" width="55.25" style="14" customWidth="1"/>
    <col min="3" max="3" width="30.625" style="14" customWidth="1"/>
    <col min="4" max="16384" width="21.5" style="14"/>
  </cols>
  <sheetData>
    <row r="1" spans="1:4" ht="19.5" thickBot="1">
      <c r="B1" s="328" t="s">
        <v>241</v>
      </c>
      <c r="C1" s="328"/>
    </row>
    <row r="2" spans="1:4" s="17" customFormat="1" ht="24.75" hidden="1" thickBot="1">
      <c r="B2" s="330" t="s">
        <v>304</v>
      </c>
      <c r="C2" s="330"/>
      <c r="D2" s="18"/>
    </row>
    <row r="3" spans="1:4" ht="27" hidden="1" customHeight="1" thickBot="1">
      <c r="B3" s="343" t="s">
        <v>48</v>
      </c>
      <c r="C3" s="343"/>
      <c r="D3" s="16"/>
    </row>
    <row r="4" spans="1:4" ht="24" customHeight="1">
      <c r="B4" s="293" t="s">
        <v>47</v>
      </c>
      <c r="C4" s="294" t="s">
        <v>142</v>
      </c>
      <c r="D4" s="15"/>
    </row>
    <row r="5" spans="1:4" ht="25.5" customHeight="1">
      <c r="A5" s="271"/>
      <c r="B5" s="276" t="s">
        <v>345</v>
      </c>
      <c r="C5" s="277">
        <f>C6+C235+C275+C294+C384+C436+C492+C549+C675+C747+C826+C849+C960+C1024+C1088+C1108+C1138+C1148+C1193+C1213+C1257+C1314+C1317+C1325+C1313</f>
        <v>2555</v>
      </c>
      <c r="D5" s="15"/>
    </row>
    <row r="6" spans="1:4" ht="21" customHeight="1">
      <c r="A6" s="271">
        <v>201</v>
      </c>
      <c r="B6" s="276" t="s">
        <v>266</v>
      </c>
      <c r="C6" s="278">
        <f>C7+C19+C28+C39+C50+C61+C72+C80+C89+C102+C111+C122+C134+C141+C149+C155+C162+C169+C176+C183+C190+C198+C204+C210+C217+C232</f>
        <v>1482</v>
      </c>
    </row>
    <row r="7" spans="1:4" ht="21" hidden="1" customHeight="1">
      <c r="A7" s="271">
        <v>20101</v>
      </c>
      <c r="B7" s="276" t="s">
        <v>267</v>
      </c>
      <c r="C7" s="279">
        <f>SUM(C8:C18)</f>
        <v>0</v>
      </c>
    </row>
    <row r="8" spans="1:4" ht="21" hidden="1" customHeight="1">
      <c r="A8" s="271">
        <v>2010101</v>
      </c>
      <c r="B8" s="280" t="s">
        <v>268</v>
      </c>
      <c r="C8" s="281"/>
    </row>
    <row r="9" spans="1:4" ht="21" hidden="1" customHeight="1">
      <c r="A9" s="271">
        <v>2010102</v>
      </c>
      <c r="B9" s="280" t="s">
        <v>269</v>
      </c>
      <c r="C9" s="281"/>
    </row>
    <row r="10" spans="1:4" ht="21" hidden="1" customHeight="1">
      <c r="A10" s="271">
        <v>2010103</v>
      </c>
      <c r="B10" s="280" t="s">
        <v>346</v>
      </c>
      <c r="C10" s="281"/>
    </row>
    <row r="11" spans="1:4" ht="21" hidden="1" customHeight="1">
      <c r="A11" s="271">
        <v>2010104</v>
      </c>
      <c r="B11" s="280" t="s">
        <v>270</v>
      </c>
      <c r="C11" s="281"/>
    </row>
    <row r="12" spans="1:4" ht="21" hidden="1" customHeight="1">
      <c r="A12" s="271">
        <v>2010105</v>
      </c>
      <c r="B12" s="280" t="s">
        <v>347</v>
      </c>
      <c r="C12" s="281"/>
    </row>
    <row r="13" spans="1:4" ht="21" hidden="1" customHeight="1">
      <c r="A13" s="271">
        <v>2010106</v>
      </c>
      <c r="B13" s="280" t="s">
        <v>348</v>
      </c>
      <c r="C13" s="281"/>
    </row>
    <row r="14" spans="1:4" ht="21" hidden="1" customHeight="1">
      <c r="A14" s="271">
        <v>2010107</v>
      </c>
      <c r="B14" s="280" t="s">
        <v>271</v>
      </c>
      <c r="C14" s="281"/>
    </row>
    <row r="15" spans="1:4" ht="21" hidden="1" customHeight="1">
      <c r="A15" s="271">
        <v>2010108</v>
      </c>
      <c r="B15" s="280" t="s">
        <v>349</v>
      </c>
      <c r="C15" s="281"/>
    </row>
    <row r="16" spans="1:4" ht="21" hidden="1" customHeight="1">
      <c r="A16" s="271">
        <v>2010109</v>
      </c>
      <c r="B16" s="280" t="s">
        <v>350</v>
      </c>
      <c r="C16" s="281"/>
    </row>
    <row r="17" spans="1:3" ht="21" hidden="1" customHeight="1">
      <c r="A17" s="271">
        <v>2010150</v>
      </c>
      <c r="B17" s="280" t="s">
        <v>351</v>
      </c>
      <c r="C17" s="281"/>
    </row>
    <row r="18" spans="1:3" ht="21" hidden="1" customHeight="1">
      <c r="A18" s="271">
        <v>2010199</v>
      </c>
      <c r="B18" s="280" t="s">
        <v>352</v>
      </c>
      <c r="C18" s="281"/>
    </row>
    <row r="19" spans="1:3" ht="21" hidden="1" customHeight="1">
      <c r="A19" s="271">
        <v>20102</v>
      </c>
      <c r="B19" s="276" t="s">
        <v>353</v>
      </c>
      <c r="C19" s="278">
        <f>SUM(C20:C27)</f>
        <v>0</v>
      </c>
    </row>
    <row r="20" spans="1:3" ht="21" hidden="1" customHeight="1">
      <c r="A20" s="271">
        <v>2010201</v>
      </c>
      <c r="B20" s="280" t="s">
        <v>268</v>
      </c>
      <c r="C20" s="281"/>
    </row>
    <row r="21" spans="1:3" ht="21" hidden="1" customHeight="1">
      <c r="A21" s="271">
        <v>2010202</v>
      </c>
      <c r="B21" s="280" t="s">
        <v>269</v>
      </c>
      <c r="C21" s="281"/>
    </row>
    <row r="22" spans="1:3" ht="21" hidden="1" customHeight="1">
      <c r="A22" s="271">
        <v>2010203</v>
      </c>
      <c r="B22" s="280" t="s">
        <v>346</v>
      </c>
      <c r="C22" s="281"/>
    </row>
    <row r="23" spans="1:3" ht="21" hidden="1" customHeight="1">
      <c r="A23" s="271">
        <v>2010204</v>
      </c>
      <c r="B23" s="280" t="s">
        <v>354</v>
      </c>
      <c r="C23" s="281"/>
    </row>
    <row r="24" spans="1:3" ht="21" hidden="1" customHeight="1">
      <c r="A24" s="271">
        <v>2010205</v>
      </c>
      <c r="B24" s="280" t="s">
        <v>355</v>
      </c>
      <c r="C24" s="281"/>
    </row>
    <row r="25" spans="1:3" ht="21" hidden="1" customHeight="1">
      <c r="A25" s="271">
        <v>2010206</v>
      </c>
      <c r="B25" s="280" t="s">
        <v>356</v>
      </c>
      <c r="C25" s="281"/>
    </row>
    <row r="26" spans="1:3" ht="21" hidden="1" customHeight="1">
      <c r="A26" s="271">
        <v>2010250</v>
      </c>
      <c r="B26" s="280" t="s">
        <v>351</v>
      </c>
      <c r="C26" s="281"/>
    </row>
    <row r="27" spans="1:3" ht="21" hidden="1" customHeight="1">
      <c r="A27" s="271">
        <v>2010299</v>
      </c>
      <c r="B27" s="280" t="s">
        <v>357</v>
      </c>
      <c r="C27" s="281"/>
    </row>
    <row r="28" spans="1:3" ht="21" customHeight="1">
      <c r="A28" s="271">
        <v>20103</v>
      </c>
      <c r="B28" s="276" t="s">
        <v>358</v>
      </c>
      <c r="C28" s="278">
        <f>SUM(C29:C38)</f>
        <v>564</v>
      </c>
    </row>
    <row r="29" spans="1:3" ht="21" customHeight="1">
      <c r="A29" s="271">
        <v>2010301</v>
      </c>
      <c r="B29" s="280" t="s">
        <v>268</v>
      </c>
      <c r="C29" s="281">
        <v>564</v>
      </c>
    </row>
    <row r="30" spans="1:3" ht="21" hidden="1" customHeight="1">
      <c r="A30" s="271">
        <v>2010302</v>
      </c>
      <c r="B30" s="280" t="s">
        <v>269</v>
      </c>
      <c r="C30" s="281"/>
    </row>
    <row r="31" spans="1:3" ht="21" hidden="1" customHeight="1">
      <c r="A31" s="271">
        <v>2010303</v>
      </c>
      <c r="B31" s="280" t="s">
        <v>346</v>
      </c>
      <c r="C31" s="281"/>
    </row>
    <row r="32" spans="1:3" ht="21" hidden="1" customHeight="1">
      <c r="A32" s="271">
        <v>2010304</v>
      </c>
      <c r="B32" s="280" t="s">
        <v>359</v>
      </c>
      <c r="C32" s="281"/>
    </row>
    <row r="33" spans="1:3" ht="21" hidden="1" customHeight="1">
      <c r="A33" s="271">
        <v>2010305</v>
      </c>
      <c r="B33" s="280" t="s">
        <v>360</v>
      </c>
      <c r="C33" s="281"/>
    </row>
    <row r="34" spans="1:3" ht="21" hidden="1" customHeight="1">
      <c r="A34" s="271">
        <v>2010306</v>
      </c>
      <c r="B34" s="280" t="s">
        <v>361</v>
      </c>
      <c r="C34" s="281"/>
    </row>
    <row r="35" spans="1:3" ht="21" hidden="1" customHeight="1">
      <c r="A35" s="271">
        <v>2010308</v>
      </c>
      <c r="B35" s="280" t="s">
        <v>362</v>
      </c>
      <c r="C35" s="281"/>
    </row>
    <row r="36" spans="1:3" ht="21" hidden="1" customHeight="1">
      <c r="A36" s="271">
        <v>2010309</v>
      </c>
      <c r="B36" s="280" t="s">
        <v>363</v>
      </c>
      <c r="C36" s="281"/>
    </row>
    <row r="37" spans="1:3" ht="21" hidden="1" customHeight="1">
      <c r="A37" s="271">
        <v>2010350</v>
      </c>
      <c r="B37" s="280" t="s">
        <v>351</v>
      </c>
      <c r="C37" s="281"/>
    </row>
    <row r="38" spans="1:3" ht="21" hidden="1" customHeight="1">
      <c r="A38" s="271">
        <v>2010399</v>
      </c>
      <c r="B38" s="280" t="s">
        <v>364</v>
      </c>
      <c r="C38" s="281"/>
    </row>
    <row r="39" spans="1:3" ht="21" hidden="1" customHeight="1">
      <c r="A39" s="271">
        <v>20104</v>
      </c>
      <c r="B39" s="276" t="s">
        <v>365</v>
      </c>
      <c r="C39" s="278">
        <f>SUM(C40:C49)</f>
        <v>0</v>
      </c>
    </row>
    <row r="40" spans="1:3" ht="21" hidden="1" customHeight="1">
      <c r="A40" s="271">
        <v>2010401</v>
      </c>
      <c r="B40" s="280" t="s">
        <v>268</v>
      </c>
      <c r="C40" s="281"/>
    </row>
    <row r="41" spans="1:3" ht="21" hidden="1" customHeight="1">
      <c r="A41" s="271">
        <v>2010402</v>
      </c>
      <c r="B41" s="280" t="s">
        <v>269</v>
      </c>
      <c r="C41" s="281"/>
    </row>
    <row r="42" spans="1:3" ht="21" hidden="1" customHeight="1">
      <c r="A42" s="271">
        <v>2010403</v>
      </c>
      <c r="B42" s="280" t="s">
        <v>346</v>
      </c>
      <c r="C42" s="281"/>
    </row>
    <row r="43" spans="1:3" ht="21" hidden="1" customHeight="1">
      <c r="A43" s="271">
        <v>2010404</v>
      </c>
      <c r="B43" s="280" t="s">
        <v>366</v>
      </c>
      <c r="C43" s="281"/>
    </row>
    <row r="44" spans="1:3" ht="21" hidden="1" customHeight="1">
      <c r="A44" s="271">
        <v>2010405</v>
      </c>
      <c r="B44" s="280" t="s">
        <v>367</v>
      </c>
      <c r="C44" s="281"/>
    </row>
    <row r="45" spans="1:3" ht="21" hidden="1" customHeight="1">
      <c r="A45" s="271">
        <v>2010406</v>
      </c>
      <c r="B45" s="280" t="s">
        <v>368</v>
      </c>
      <c r="C45" s="281"/>
    </row>
    <row r="46" spans="1:3" ht="21" hidden="1" customHeight="1">
      <c r="A46" s="271">
        <v>2010407</v>
      </c>
      <c r="B46" s="280" t="s">
        <v>369</v>
      </c>
      <c r="C46" s="281"/>
    </row>
    <row r="47" spans="1:3" ht="21" hidden="1" customHeight="1">
      <c r="A47" s="271">
        <v>2010408</v>
      </c>
      <c r="B47" s="280" t="s">
        <v>370</v>
      </c>
      <c r="C47" s="281"/>
    </row>
    <row r="48" spans="1:3" ht="21" hidden="1" customHeight="1">
      <c r="A48" s="271">
        <v>2010450</v>
      </c>
      <c r="B48" s="280" t="s">
        <v>351</v>
      </c>
      <c r="C48" s="281"/>
    </row>
    <row r="49" spans="1:3" ht="21" hidden="1" customHeight="1">
      <c r="A49" s="271">
        <v>2010499</v>
      </c>
      <c r="B49" s="280" t="s">
        <v>371</v>
      </c>
      <c r="C49" s="281"/>
    </row>
    <row r="50" spans="1:3" ht="21" hidden="1" customHeight="1">
      <c r="A50" s="271">
        <v>20105</v>
      </c>
      <c r="B50" s="276" t="s">
        <v>372</v>
      </c>
      <c r="C50" s="278">
        <f>SUM(C51:C60)</f>
        <v>0</v>
      </c>
    </row>
    <row r="51" spans="1:3" ht="21" hidden="1" customHeight="1">
      <c r="A51" s="271">
        <v>2010501</v>
      </c>
      <c r="B51" s="280" t="s">
        <v>268</v>
      </c>
      <c r="C51" s="281"/>
    </row>
    <row r="52" spans="1:3" ht="21" hidden="1" customHeight="1">
      <c r="A52" s="271">
        <v>2010502</v>
      </c>
      <c r="B52" s="280" t="s">
        <v>269</v>
      </c>
      <c r="C52" s="281"/>
    </row>
    <row r="53" spans="1:3" ht="21" hidden="1" customHeight="1">
      <c r="A53" s="271">
        <v>2010503</v>
      </c>
      <c r="B53" s="280" t="s">
        <v>346</v>
      </c>
      <c r="C53" s="281"/>
    </row>
    <row r="54" spans="1:3" ht="21" hidden="1" customHeight="1">
      <c r="A54" s="271">
        <v>2010504</v>
      </c>
      <c r="B54" s="280" t="s">
        <v>373</v>
      </c>
      <c r="C54" s="281"/>
    </row>
    <row r="55" spans="1:3" ht="21" hidden="1" customHeight="1">
      <c r="A55" s="271">
        <v>2010505</v>
      </c>
      <c r="B55" s="280" t="s">
        <v>374</v>
      </c>
      <c r="C55" s="281"/>
    </row>
    <row r="56" spans="1:3" ht="21" hidden="1" customHeight="1">
      <c r="A56" s="271">
        <v>2010506</v>
      </c>
      <c r="B56" s="280" t="s">
        <v>375</v>
      </c>
      <c r="C56" s="281"/>
    </row>
    <row r="57" spans="1:3" ht="21" hidden="1" customHeight="1">
      <c r="A57" s="271">
        <v>2010507</v>
      </c>
      <c r="B57" s="280" t="s">
        <v>376</v>
      </c>
      <c r="C57" s="281"/>
    </row>
    <row r="58" spans="1:3" ht="21" hidden="1" customHeight="1">
      <c r="A58" s="271">
        <v>2010508</v>
      </c>
      <c r="B58" s="280" t="s">
        <v>377</v>
      </c>
      <c r="C58" s="281"/>
    </row>
    <row r="59" spans="1:3" ht="21" hidden="1" customHeight="1">
      <c r="A59" s="271">
        <v>2010550</v>
      </c>
      <c r="B59" s="280" t="s">
        <v>351</v>
      </c>
      <c r="C59" s="281"/>
    </row>
    <row r="60" spans="1:3" ht="21" hidden="1" customHeight="1">
      <c r="A60" s="271">
        <v>2010599</v>
      </c>
      <c r="B60" s="280" t="s">
        <v>378</v>
      </c>
      <c r="C60" s="281"/>
    </row>
    <row r="61" spans="1:3" ht="21" hidden="1" customHeight="1">
      <c r="A61" s="271">
        <v>20106</v>
      </c>
      <c r="B61" s="276" t="s">
        <v>379</v>
      </c>
      <c r="C61" s="278">
        <f>SUM(C62:C71)</f>
        <v>0</v>
      </c>
    </row>
    <row r="62" spans="1:3" ht="21" hidden="1" customHeight="1">
      <c r="A62" s="271">
        <v>2010601</v>
      </c>
      <c r="B62" s="280" t="s">
        <v>268</v>
      </c>
      <c r="C62" s="281"/>
    </row>
    <row r="63" spans="1:3" ht="21" hidden="1" customHeight="1">
      <c r="A63" s="271">
        <v>2010602</v>
      </c>
      <c r="B63" s="280" t="s">
        <v>269</v>
      </c>
      <c r="C63" s="281"/>
    </row>
    <row r="64" spans="1:3" ht="21" hidden="1" customHeight="1">
      <c r="A64" s="271">
        <v>2010603</v>
      </c>
      <c r="B64" s="280" t="s">
        <v>346</v>
      </c>
      <c r="C64" s="281"/>
    </row>
    <row r="65" spans="1:3" ht="21" hidden="1" customHeight="1">
      <c r="A65" s="271">
        <v>2010604</v>
      </c>
      <c r="B65" s="280" t="s">
        <v>380</v>
      </c>
      <c r="C65" s="281"/>
    </row>
    <row r="66" spans="1:3" ht="21" hidden="1" customHeight="1">
      <c r="A66" s="271">
        <v>2010605</v>
      </c>
      <c r="B66" s="280" t="s">
        <v>381</v>
      </c>
      <c r="C66" s="281"/>
    </row>
    <row r="67" spans="1:3" ht="21" hidden="1" customHeight="1">
      <c r="A67" s="271">
        <v>2010606</v>
      </c>
      <c r="B67" s="280" t="s">
        <v>382</v>
      </c>
      <c r="C67" s="281"/>
    </row>
    <row r="68" spans="1:3" ht="21" hidden="1" customHeight="1">
      <c r="A68" s="271">
        <v>2010607</v>
      </c>
      <c r="B68" s="280" t="s">
        <v>383</v>
      </c>
      <c r="C68" s="281"/>
    </row>
    <row r="69" spans="1:3" ht="21" hidden="1" customHeight="1">
      <c r="A69" s="271">
        <v>2010608</v>
      </c>
      <c r="B69" s="280" t="s">
        <v>384</v>
      </c>
      <c r="C69" s="281"/>
    </row>
    <row r="70" spans="1:3" ht="21" hidden="1" customHeight="1">
      <c r="A70" s="271">
        <v>2010650</v>
      </c>
      <c r="B70" s="280" t="s">
        <v>351</v>
      </c>
      <c r="C70" s="281"/>
    </row>
    <row r="71" spans="1:3" ht="21" hidden="1" customHeight="1">
      <c r="A71" s="271">
        <v>2010699</v>
      </c>
      <c r="B71" s="280" t="s">
        <v>385</v>
      </c>
      <c r="C71" s="281"/>
    </row>
    <row r="72" spans="1:3" ht="21" hidden="1" customHeight="1">
      <c r="A72" s="271">
        <v>20107</v>
      </c>
      <c r="B72" s="276" t="s">
        <v>386</v>
      </c>
      <c r="C72" s="278">
        <f>SUM(C73:C79)</f>
        <v>0</v>
      </c>
    </row>
    <row r="73" spans="1:3" ht="21" hidden="1" customHeight="1">
      <c r="A73" s="271">
        <v>2010701</v>
      </c>
      <c r="B73" s="280" t="s">
        <v>268</v>
      </c>
      <c r="C73" s="281"/>
    </row>
    <row r="74" spans="1:3" ht="21" hidden="1" customHeight="1">
      <c r="A74" s="271">
        <v>2010702</v>
      </c>
      <c r="B74" s="280" t="s">
        <v>269</v>
      </c>
      <c r="C74" s="281"/>
    </row>
    <row r="75" spans="1:3" ht="21" hidden="1" customHeight="1">
      <c r="A75" s="271">
        <v>2010703</v>
      </c>
      <c r="B75" s="280" t="s">
        <v>346</v>
      </c>
      <c r="C75" s="281"/>
    </row>
    <row r="76" spans="1:3" ht="21" hidden="1" customHeight="1">
      <c r="A76" s="271">
        <v>2010709</v>
      </c>
      <c r="B76" s="280" t="s">
        <v>383</v>
      </c>
      <c r="C76" s="281"/>
    </row>
    <row r="77" spans="1:3" ht="21" hidden="1" customHeight="1">
      <c r="A77" s="271">
        <v>2010710</v>
      </c>
      <c r="B77" s="280" t="s">
        <v>387</v>
      </c>
      <c r="C77" s="281"/>
    </row>
    <row r="78" spans="1:3" ht="21" hidden="1" customHeight="1">
      <c r="A78" s="271">
        <v>2010750</v>
      </c>
      <c r="B78" s="280" t="s">
        <v>351</v>
      </c>
      <c r="C78" s="281"/>
    </row>
    <row r="79" spans="1:3" ht="21" hidden="1" customHeight="1">
      <c r="A79" s="271">
        <v>2010799</v>
      </c>
      <c r="B79" s="280" t="s">
        <v>388</v>
      </c>
      <c r="C79" s="281"/>
    </row>
    <row r="80" spans="1:3" ht="21" hidden="1" customHeight="1">
      <c r="A80" s="271">
        <v>20108</v>
      </c>
      <c r="B80" s="276" t="s">
        <v>389</v>
      </c>
      <c r="C80" s="278">
        <f>SUM(C81:C88)</f>
        <v>0</v>
      </c>
    </row>
    <row r="81" spans="1:3" ht="21" hidden="1" customHeight="1">
      <c r="A81" s="271">
        <v>2010801</v>
      </c>
      <c r="B81" s="280" t="s">
        <v>268</v>
      </c>
      <c r="C81" s="281"/>
    </row>
    <row r="82" spans="1:3" ht="21" hidden="1" customHeight="1">
      <c r="A82" s="271">
        <v>2010802</v>
      </c>
      <c r="B82" s="280" t="s">
        <v>269</v>
      </c>
      <c r="C82" s="281"/>
    </row>
    <row r="83" spans="1:3" ht="21" hidden="1" customHeight="1">
      <c r="A83" s="271">
        <v>2010803</v>
      </c>
      <c r="B83" s="280" t="s">
        <v>346</v>
      </c>
      <c r="C83" s="281"/>
    </row>
    <row r="84" spans="1:3" ht="21" hidden="1" customHeight="1">
      <c r="A84" s="271">
        <v>2010804</v>
      </c>
      <c r="B84" s="280" t="s">
        <v>390</v>
      </c>
      <c r="C84" s="281"/>
    </row>
    <row r="85" spans="1:3" ht="21" hidden="1" customHeight="1">
      <c r="A85" s="271">
        <v>2010805</v>
      </c>
      <c r="B85" s="280" t="s">
        <v>391</v>
      </c>
      <c r="C85" s="281"/>
    </row>
    <row r="86" spans="1:3" ht="21" hidden="1" customHeight="1">
      <c r="A86" s="271">
        <v>2010806</v>
      </c>
      <c r="B86" s="280" t="s">
        <v>383</v>
      </c>
      <c r="C86" s="281"/>
    </row>
    <row r="87" spans="1:3" ht="21" hidden="1" customHeight="1">
      <c r="A87" s="271">
        <v>2010850</v>
      </c>
      <c r="B87" s="280" t="s">
        <v>351</v>
      </c>
      <c r="C87" s="281"/>
    </row>
    <row r="88" spans="1:3" ht="21" hidden="1" customHeight="1">
      <c r="A88" s="271">
        <v>2010899</v>
      </c>
      <c r="B88" s="280" t="s">
        <v>392</v>
      </c>
      <c r="C88" s="281"/>
    </row>
    <row r="89" spans="1:3" ht="21" hidden="1" customHeight="1">
      <c r="A89" s="271">
        <v>20109</v>
      </c>
      <c r="B89" s="276" t="s">
        <v>393</v>
      </c>
      <c r="C89" s="278">
        <f>SUM(C90:C101)</f>
        <v>0</v>
      </c>
    </row>
    <row r="90" spans="1:3" ht="21" hidden="1" customHeight="1">
      <c r="A90" s="271">
        <v>2010901</v>
      </c>
      <c r="B90" s="280" t="s">
        <v>268</v>
      </c>
      <c r="C90" s="281"/>
    </row>
    <row r="91" spans="1:3" ht="21" hidden="1" customHeight="1">
      <c r="A91" s="271">
        <v>2010902</v>
      </c>
      <c r="B91" s="280" t="s">
        <v>269</v>
      </c>
      <c r="C91" s="281"/>
    </row>
    <row r="92" spans="1:3" ht="21" hidden="1" customHeight="1">
      <c r="A92" s="271">
        <v>2010903</v>
      </c>
      <c r="B92" s="280" t="s">
        <v>346</v>
      </c>
      <c r="C92" s="281"/>
    </row>
    <row r="93" spans="1:3" ht="21" hidden="1" customHeight="1">
      <c r="A93" s="271">
        <v>2010905</v>
      </c>
      <c r="B93" s="280" t="s">
        <v>394</v>
      </c>
      <c r="C93" s="281"/>
    </row>
    <row r="94" spans="1:3" ht="21" hidden="1" customHeight="1">
      <c r="A94" s="271">
        <v>2010907</v>
      </c>
      <c r="B94" s="280" t="s">
        <v>395</v>
      </c>
      <c r="C94" s="281"/>
    </row>
    <row r="95" spans="1:3" ht="21" hidden="1" customHeight="1">
      <c r="A95" s="271">
        <v>2010908</v>
      </c>
      <c r="B95" s="280" t="s">
        <v>383</v>
      </c>
      <c r="C95" s="281"/>
    </row>
    <row r="96" spans="1:3" ht="21" hidden="1" customHeight="1">
      <c r="A96" s="271">
        <v>2010909</v>
      </c>
      <c r="B96" s="280" t="s">
        <v>396</v>
      </c>
      <c r="C96" s="281"/>
    </row>
    <row r="97" spans="1:3" ht="21" hidden="1" customHeight="1">
      <c r="A97" s="271">
        <v>2010910</v>
      </c>
      <c r="B97" s="280" t="s">
        <v>397</v>
      </c>
      <c r="C97" s="281"/>
    </row>
    <row r="98" spans="1:3" ht="21" hidden="1" customHeight="1">
      <c r="A98" s="271">
        <v>2010911</v>
      </c>
      <c r="B98" s="280" t="s">
        <v>398</v>
      </c>
      <c r="C98" s="281"/>
    </row>
    <row r="99" spans="1:3" ht="21" hidden="1" customHeight="1">
      <c r="A99" s="271">
        <v>2010912</v>
      </c>
      <c r="B99" s="280" t="s">
        <v>399</v>
      </c>
      <c r="C99" s="281"/>
    </row>
    <row r="100" spans="1:3" ht="21" hidden="1" customHeight="1">
      <c r="A100" s="271">
        <v>2010950</v>
      </c>
      <c r="B100" s="280" t="s">
        <v>351</v>
      </c>
      <c r="C100" s="281"/>
    </row>
    <row r="101" spans="1:3" ht="21" hidden="1" customHeight="1">
      <c r="A101" s="271">
        <v>2010999</v>
      </c>
      <c r="B101" s="280" t="s">
        <v>400</v>
      </c>
      <c r="C101" s="281"/>
    </row>
    <row r="102" spans="1:3" ht="21" hidden="1" customHeight="1">
      <c r="A102" s="271">
        <v>20111</v>
      </c>
      <c r="B102" s="276" t="s">
        <v>401</v>
      </c>
      <c r="C102" s="278">
        <f>SUM(C103:C110)</f>
        <v>0</v>
      </c>
    </row>
    <row r="103" spans="1:3" ht="21" hidden="1" customHeight="1">
      <c r="A103" s="271">
        <v>2011101</v>
      </c>
      <c r="B103" s="280" t="s">
        <v>268</v>
      </c>
      <c r="C103" s="281"/>
    </row>
    <row r="104" spans="1:3" ht="21" hidden="1" customHeight="1">
      <c r="A104" s="271">
        <v>2011102</v>
      </c>
      <c r="B104" s="280" t="s">
        <v>269</v>
      </c>
      <c r="C104" s="281"/>
    </row>
    <row r="105" spans="1:3" ht="21" hidden="1" customHeight="1">
      <c r="A105" s="271">
        <v>2011103</v>
      </c>
      <c r="B105" s="280" t="s">
        <v>346</v>
      </c>
      <c r="C105" s="281"/>
    </row>
    <row r="106" spans="1:3" ht="21" hidden="1" customHeight="1">
      <c r="A106" s="271">
        <v>2011104</v>
      </c>
      <c r="B106" s="280" t="s">
        <v>402</v>
      </c>
      <c r="C106" s="281"/>
    </row>
    <row r="107" spans="1:3" ht="21" hidden="1" customHeight="1">
      <c r="A107" s="271">
        <v>2011105</v>
      </c>
      <c r="B107" s="280" t="s">
        <v>403</v>
      </c>
      <c r="C107" s="281"/>
    </row>
    <row r="108" spans="1:3" ht="21" hidden="1" customHeight="1">
      <c r="A108" s="271">
        <v>2011106</v>
      </c>
      <c r="B108" s="280" t="s">
        <v>404</v>
      </c>
      <c r="C108" s="281"/>
    </row>
    <row r="109" spans="1:3" ht="21" hidden="1" customHeight="1">
      <c r="A109" s="271">
        <v>2011150</v>
      </c>
      <c r="B109" s="280" t="s">
        <v>351</v>
      </c>
      <c r="C109" s="281"/>
    </row>
    <row r="110" spans="1:3" ht="21" hidden="1" customHeight="1">
      <c r="A110" s="271">
        <v>2011199</v>
      </c>
      <c r="B110" s="280" t="s">
        <v>405</v>
      </c>
      <c r="C110" s="281"/>
    </row>
    <row r="111" spans="1:3" ht="21" hidden="1" customHeight="1">
      <c r="A111" s="271">
        <v>20113</v>
      </c>
      <c r="B111" s="276" t="s">
        <v>406</v>
      </c>
      <c r="C111" s="278">
        <f>SUM(C112:C121)</f>
        <v>0</v>
      </c>
    </row>
    <row r="112" spans="1:3" ht="21" hidden="1" customHeight="1">
      <c r="A112" s="271">
        <v>2011301</v>
      </c>
      <c r="B112" s="280" t="s">
        <v>268</v>
      </c>
      <c r="C112" s="281"/>
    </row>
    <row r="113" spans="1:3" ht="21" hidden="1" customHeight="1">
      <c r="A113" s="271">
        <v>2011302</v>
      </c>
      <c r="B113" s="280" t="s">
        <v>269</v>
      </c>
      <c r="C113" s="281"/>
    </row>
    <row r="114" spans="1:3" ht="21" hidden="1" customHeight="1">
      <c r="A114" s="271">
        <v>2011303</v>
      </c>
      <c r="B114" s="280" t="s">
        <v>346</v>
      </c>
      <c r="C114" s="281"/>
    </row>
    <row r="115" spans="1:3" ht="21" hidden="1" customHeight="1">
      <c r="A115" s="271">
        <v>2011304</v>
      </c>
      <c r="B115" s="280" t="s">
        <v>407</v>
      </c>
      <c r="C115" s="281"/>
    </row>
    <row r="116" spans="1:3" ht="21" hidden="1" customHeight="1">
      <c r="A116" s="271">
        <v>2011305</v>
      </c>
      <c r="B116" s="280" t="s">
        <v>408</v>
      </c>
      <c r="C116" s="281"/>
    </row>
    <row r="117" spans="1:3" ht="21" hidden="1" customHeight="1">
      <c r="A117" s="271">
        <v>2011306</v>
      </c>
      <c r="B117" s="280" t="s">
        <v>409</v>
      </c>
      <c r="C117" s="281"/>
    </row>
    <row r="118" spans="1:3" ht="21" hidden="1" customHeight="1">
      <c r="A118" s="271">
        <v>2011307</v>
      </c>
      <c r="B118" s="280" t="s">
        <v>410</v>
      </c>
      <c r="C118" s="281"/>
    </row>
    <row r="119" spans="1:3" ht="21" hidden="1" customHeight="1">
      <c r="A119" s="271">
        <v>2011308</v>
      </c>
      <c r="B119" s="280" t="s">
        <v>411</v>
      </c>
      <c r="C119" s="281"/>
    </row>
    <row r="120" spans="1:3" ht="21" hidden="1" customHeight="1">
      <c r="A120" s="271">
        <v>2011350</v>
      </c>
      <c r="B120" s="280" t="s">
        <v>351</v>
      </c>
      <c r="C120" s="281"/>
    </row>
    <row r="121" spans="1:3" ht="21" hidden="1" customHeight="1">
      <c r="A121" s="271">
        <v>2011399</v>
      </c>
      <c r="B121" s="280" t="s">
        <v>412</v>
      </c>
      <c r="C121" s="281"/>
    </row>
    <row r="122" spans="1:3" ht="21" hidden="1" customHeight="1">
      <c r="A122" s="271">
        <v>20114</v>
      </c>
      <c r="B122" s="276" t="s">
        <v>413</v>
      </c>
      <c r="C122" s="278">
        <f>SUM(C123:C133)</f>
        <v>0</v>
      </c>
    </row>
    <row r="123" spans="1:3" ht="21" hidden="1" customHeight="1">
      <c r="A123" s="271">
        <v>2011401</v>
      </c>
      <c r="B123" s="280" t="s">
        <v>268</v>
      </c>
      <c r="C123" s="281"/>
    </row>
    <row r="124" spans="1:3" ht="21" hidden="1" customHeight="1">
      <c r="A124" s="271">
        <v>2011402</v>
      </c>
      <c r="B124" s="280" t="s">
        <v>269</v>
      </c>
      <c r="C124" s="281"/>
    </row>
    <row r="125" spans="1:3" ht="21" hidden="1" customHeight="1">
      <c r="A125" s="271">
        <v>2011403</v>
      </c>
      <c r="B125" s="280" t="s">
        <v>346</v>
      </c>
      <c r="C125" s="281"/>
    </row>
    <row r="126" spans="1:3" ht="21" hidden="1" customHeight="1">
      <c r="A126" s="271">
        <v>2011404</v>
      </c>
      <c r="B126" s="280" t="s">
        <v>414</v>
      </c>
      <c r="C126" s="281"/>
    </row>
    <row r="127" spans="1:3" ht="21" hidden="1" customHeight="1">
      <c r="A127" s="271">
        <v>2011405</v>
      </c>
      <c r="B127" s="280" t="s">
        <v>415</v>
      </c>
      <c r="C127" s="281"/>
    </row>
    <row r="128" spans="1:3" ht="21" hidden="1" customHeight="1">
      <c r="A128" s="271">
        <v>2011408</v>
      </c>
      <c r="B128" s="280" t="s">
        <v>416</v>
      </c>
      <c r="C128" s="281"/>
    </row>
    <row r="129" spans="1:3" ht="21" hidden="1" customHeight="1">
      <c r="A129" s="271">
        <v>2011409</v>
      </c>
      <c r="B129" s="280" t="s">
        <v>417</v>
      </c>
      <c r="C129" s="281"/>
    </row>
    <row r="130" spans="1:3" ht="21" hidden="1" customHeight="1">
      <c r="A130" s="271">
        <v>2011410</v>
      </c>
      <c r="B130" s="280" t="s">
        <v>418</v>
      </c>
      <c r="C130" s="281"/>
    </row>
    <row r="131" spans="1:3" ht="21" hidden="1" customHeight="1">
      <c r="A131" s="271">
        <v>2011411</v>
      </c>
      <c r="B131" s="280" t="s">
        <v>419</v>
      </c>
      <c r="C131" s="281"/>
    </row>
    <row r="132" spans="1:3" ht="21" hidden="1" customHeight="1">
      <c r="A132" s="271">
        <v>2011450</v>
      </c>
      <c r="B132" s="280" t="s">
        <v>351</v>
      </c>
      <c r="C132" s="281"/>
    </row>
    <row r="133" spans="1:3" ht="21" hidden="1" customHeight="1">
      <c r="A133" s="271">
        <v>2011499</v>
      </c>
      <c r="B133" s="280" t="s">
        <v>420</v>
      </c>
      <c r="C133" s="281"/>
    </row>
    <row r="134" spans="1:3" ht="21" hidden="1" customHeight="1">
      <c r="A134" s="271">
        <v>20123</v>
      </c>
      <c r="B134" s="276" t="s">
        <v>421</v>
      </c>
      <c r="C134" s="278">
        <f>SUM(C135:C140)</f>
        <v>0</v>
      </c>
    </row>
    <row r="135" spans="1:3" ht="21" hidden="1" customHeight="1">
      <c r="A135" s="271">
        <v>2012301</v>
      </c>
      <c r="B135" s="280" t="s">
        <v>268</v>
      </c>
      <c r="C135" s="281"/>
    </row>
    <row r="136" spans="1:3" ht="21" hidden="1" customHeight="1">
      <c r="A136" s="271">
        <v>2012302</v>
      </c>
      <c r="B136" s="280" t="s">
        <v>269</v>
      </c>
      <c r="C136" s="281"/>
    </row>
    <row r="137" spans="1:3" ht="21" hidden="1" customHeight="1">
      <c r="A137" s="271">
        <v>2012303</v>
      </c>
      <c r="B137" s="280" t="s">
        <v>346</v>
      </c>
      <c r="C137" s="281"/>
    </row>
    <row r="138" spans="1:3" ht="21" hidden="1" customHeight="1">
      <c r="A138" s="271">
        <v>2012304</v>
      </c>
      <c r="B138" s="280" t="s">
        <v>422</v>
      </c>
      <c r="C138" s="281"/>
    </row>
    <row r="139" spans="1:3" ht="21" hidden="1" customHeight="1">
      <c r="A139" s="271">
        <v>2012350</v>
      </c>
      <c r="B139" s="280" t="s">
        <v>351</v>
      </c>
      <c r="C139" s="281"/>
    </row>
    <row r="140" spans="1:3" ht="21" hidden="1" customHeight="1">
      <c r="A140" s="271">
        <v>2012399</v>
      </c>
      <c r="B140" s="280" t="s">
        <v>423</v>
      </c>
      <c r="C140" s="281"/>
    </row>
    <row r="141" spans="1:3" ht="21" hidden="1" customHeight="1">
      <c r="A141" s="271">
        <v>20125</v>
      </c>
      <c r="B141" s="276" t="s">
        <v>424</v>
      </c>
      <c r="C141" s="278">
        <f>SUM(C142:C148)</f>
        <v>0</v>
      </c>
    </row>
    <row r="142" spans="1:3" ht="21" hidden="1" customHeight="1">
      <c r="A142" s="271">
        <v>2012501</v>
      </c>
      <c r="B142" s="280" t="s">
        <v>268</v>
      </c>
      <c r="C142" s="281"/>
    </row>
    <row r="143" spans="1:3" ht="21" hidden="1" customHeight="1">
      <c r="A143" s="271">
        <v>2012502</v>
      </c>
      <c r="B143" s="280" t="s">
        <v>269</v>
      </c>
      <c r="C143" s="281"/>
    </row>
    <row r="144" spans="1:3" ht="21" hidden="1" customHeight="1">
      <c r="A144" s="271">
        <v>2012503</v>
      </c>
      <c r="B144" s="280" t="s">
        <v>346</v>
      </c>
      <c r="C144" s="281"/>
    </row>
    <row r="145" spans="1:3" ht="21" hidden="1" customHeight="1">
      <c r="A145" s="271">
        <v>2012504</v>
      </c>
      <c r="B145" s="280" t="s">
        <v>425</v>
      </c>
      <c r="C145" s="281"/>
    </row>
    <row r="146" spans="1:3" ht="21" hidden="1" customHeight="1">
      <c r="A146" s="271">
        <v>2012505</v>
      </c>
      <c r="B146" s="280" t="s">
        <v>426</v>
      </c>
      <c r="C146" s="281"/>
    </row>
    <row r="147" spans="1:3" ht="21" hidden="1" customHeight="1">
      <c r="A147" s="271">
        <v>2012550</v>
      </c>
      <c r="B147" s="280" t="s">
        <v>351</v>
      </c>
      <c r="C147" s="281"/>
    </row>
    <row r="148" spans="1:3" ht="21" hidden="1" customHeight="1">
      <c r="A148" s="271">
        <v>2012599</v>
      </c>
      <c r="B148" s="280" t="s">
        <v>427</v>
      </c>
      <c r="C148" s="281"/>
    </row>
    <row r="149" spans="1:3" ht="21" hidden="1" customHeight="1">
      <c r="A149" s="271">
        <v>20126</v>
      </c>
      <c r="B149" s="276" t="s">
        <v>428</v>
      </c>
      <c r="C149" s="278">
        <f>SUM(C150:C154)</f>
        <v>0</v>
      </c>
    </row>
    <row r="150" spans="1:3" ht="21" hidden="1" customHeight="1">
      <c r="A150" s="271">
        <v>2012601</v>
      </c>
      <c r="B150" s="280" t="s">
        <v>268</v>
      </c>
      <c r="C150" s="281"/>
    </row>
    <row r="151" spans="1:3" ht="21" hidden="1" customHeight="1">
      <c r="A151" s="271">
        <v>2012602</v>
      </c>
      <c r="B151" s="280" t="s">
        <v>269</v>
      </c>
      <c r="C151" s="281"/>
    </row>
    <row r="152" spans="1:3" ht="21" hidden="1" customHeight="1">
      <c r="A152" s="271">
        <v>2012603</v>
      </c>
      <c r="B152" s="280" t="s">
        <v>346</v>
      </c>
      <c r="C152" s="281"/>
    </row>
    <row r="153" spans="1:3" ht="21" hidden="1" customHeight="1">
      <c r="A153" s="271">
        <v>2012604</v>
      </c>
      <c r="B153" s="280" t="s">
        <v>429</v>
      </c>
      <c r="C153" s="281"/>
    </row>
    <row r="154" spans="1:3" ht="21" hidden="1" customHeight="1">
      <c r="A154" s="271">
        <v>2012699</v>
      </c>
      <c r="B154" s="280" t="s">
        <v>430</v>
      </c>
      <c r="C154" s="281"/>
    </row>
    <row r="155" spans="1:3" ht="21" hidden="1" customHeight="1">
      <c r="A155" s="271">
        <v>20128</v>
      </c>
      <c r="B155" s="276" t="s">
        <v>431</v>
      </c>
      <c r="C155" s="278">
        <f>SUM(C156:C161)</f>
        <v>0</v>
      </c>
    </row>
    <row r="156" spans="1:3" ht="21" hidden="1" customHeight="1">
      <c r="A156" s="271">
        <v>2012801</v>
      </c>
      <c r="B156" s="280" t="s">
        <v>268</v>
      </c>
      <c r="C156" s="281"/>
    </row>
    <row r="157" spans="1:3" ht="21" hidden="1" customHeight="1">
      <c r="A157" s="271">
        <v>2012802</v>
      </c>
      <c r="B157" s="280" t="s">
        <v>269</v>
      </c>
      <c r="C157" s="281"/>
    </row>
    <row r="158" spans="1:3" ht="21" hidden="1" customHeight="1">
      <c r="A158" s="271">
        <v>2012803</v>
      </c>
      <c r="B158" s="280" t="s">
        <v>346</v>
      </c>
      <c r="C158" s="281"/>
    </row>
    <row r="159" spans="1:3" ht="21" hidden="1" customHeight="1">
      <c r="A159" s="271">
        <v>2012804</v>
      </c>
      <c r="B159" s="280" t="s">
        <v>356</v>
      </c>
      <c r="C159" s="281"/>
    </row>
    <row r="160" spans="1:3" ht="21" hidden="1" customHeight="1">
      <c r="A160" s="271">
        <v>2012850</v>
      </c>
      <c r="B160" s="280" t="s">
        <v>351</v>
      </c>
      <c r="C160" s="281"/>
    </row>
    <row r="161" spans="1:3" ht="21" hidden="1" customHeight="1">
      <c r="A161" s="271">
        <v>2012899</v>
      </c>
      <c r="B161" s="280" t="s">
        <v>432</v>
      </c>
      <c r="C161" s="281"/>
    </row>
    <row r="162" spans="1:3" ht="21" hidden="1" customHeight="1">
      <c r="A162" s="271">
        <v>20129</v>
      </c>
      <c r="B162" s="276" t="s">
        <v>433</v>
      </c>
      <c r="C162" s="278">
        <f>SUM(C163:C168)</f>
        <v>0</v>
      </c>
    </row>
    <row r="163" spans="1:3" ht="21" hidden="1" customHeight="1">
      <c r="A163" s="271">
        <v>2012901</v>
      </c>
      <c r="B163" s="280" t="s">
        <v>268</v>
      </c>
      <c r="C163" s="281"/>
    </row>
    <row r="164" spans="1:3" ht="21" hidden="1" customHeight="1">
      <c r="A164" s="271">
        <v>2012902</v>
      </c>
      <c r="B164" s="280" t="s">
        <v>269</v>
      </c>
      <c r="C164" s="281"/>
    </row>
    <row r="165" spans="1:3" ht="21" hidden="1" customHeight="1">
      <c r="A165" s="271">
        <v>2012903</v>
      </c>
      <c r="B165" s="280" t="s">
        <v>346</v>
      </c>
      <c r="C165" s="281"/>
    </row>
    <row r="166" spans="1:3" ht="21" hidden="1" customHeight="1">
      <c r="A166" s="271">
        <v>2012906</v>
      </c>
      <c r="B166" s="280" t="s">
        <v>434</v>
      </c>
      <c r="C166" s="281"/>
    </row>
    <row r="167" spans="1:3" ht="21" hidden="1" customHeight="1">
      <c r="A167" s="271">
        <v>2012950</v>
      </c>
      <c r="B167" s="280" t="s">
        <v>351</v>
      </c>
      <c r="C167" s="281"/>
    </row>
    <row r="168" spans="1:3" ht="21" hidden="1" customHeight="1">
      <c r="A168" s="271">
        <v>2012999</v>
      </c>
      <c r="B168" s="280" t="s">
        <v>435</v>
      </c>
      <c r="C168" s="281"/>
    </row>
    <row r="169" spans="1:3" ht="21" customHeight="1">
      <c r="A169" s="271">
        <v>20131</v>
      </c>
      <c r="B169" s="276" t="s">
        <v>436</v>
      </c>
      <c r="C169" s="278">
        <f>SUM(C170:C175)</f>
        <v>196</v>
      </c>
    </row>
    <row r="170" spans="1:3" ht="21" customHeight="1">
      <c r="A170" s="271">
        <v>2013101</v>
      </c>
      <c r="B170" s="280" t="s">
        <v>268</v>
      </c>
      <c r="C170" s="281">
        <v>196</v>
      </c>
    </row>
    <row r="171" spans="1:3" ht="21" hidden="1" customHeight="1">
      <c r="A171" s="271">
        <v>2013102</v>
      </c>
      <c r="B171" s="280" t="s">
        <v>269</v>
      </c>
      <c r="C171" s="281"/>
    </row>
    <row r="172" spans="1:3" ht="21" hidden="1" customHeight="1">
      <c r="A172" s="271">
        <v>2013103</v>
      </c>
      <c r="B172" s="280" t="s">
        <v>346</v>
      </c>
      <c r="C172" s="281"/>
    </row>
    <row r="173" spans="1:3" ht="21" hidden="1" customHeight="1">
      <c r="A173" s="271">
        <v>2013105</v>
      </c>
      <c r="B173" s="280" t="s">
        <v>437</v>
      </c>
      <c r="C173" s="281"/>
    </row>
    <row r="174" spans="1:3" ht="21" hidden="1" customHeight="1">
      <c r="A174" s="271">
        <v>2013150</v>
      </c>
      <c r="B174" s="280" t="s">
        <v>351</v>
      </c>
      <c r="C174" s="281"/>
    </row>
    <row r="175" spans="1:3" ht="21" hidden="1" customHeight="1">
      <c r="A175" s="271">
        <v>2013199</v>
      </c>
      <c r="B175" s="280" t="s">
        <v>438</v>
      </c>
      <c r="C175" s="281"/>
    </row>
    <row r="176" spans="1:3" ht="21" hidden="1" customHeight="1">
      <c r="A176" s="271">
        <v>20132</v>
      </c>
      <c r="B176" s="276" t="s">
        <v>439</v>
      </c>
      <c r="C176" s="278">
        <f>SUM(C177:C182)</f>
        <v>0</v>
      </c>
    </row>
    <row r="177" spans="1:3" ht="21" hidden="1" customHeight="1">
      <c r="A177" s="271">
        <v>2013201</v>
      </c>
      <c r="B177" s="280" t="s">
        <v>268</v>
      </c>
      <c r="C177" s="281"/>
    </row>
    <row r="178" spans="1:3" ht="21" hidden="1" customHeight="1">
      <c r="A178" s="271">
        <v>2013202</v>
      </c>
      <c r="B178" s="280" t="s">
        <v>269</v>
      </c>
      <c r="C178" s="281"/>
    </row>
    <row r="179" spans="1:3" ht="21" hidden="1" customHeight="1">
      <c r="A179" s="271">
        <v>2013203</v>
      </c>
      <c r="B179" s="280" t="s">
        <v>346</v>
      </c>
      <c r="C179" s="281"/>
    </row>
    <row r="180" spans="1:3" ht="21" hidden="1" customHeight="1">
      <c r="A180" s="271">
        <v>2013204</v>
      </c>
      <c r="B180" s="280" t="s">
        <v>440</v>
      </c>
      <c r="C180" s="281"/>
    </row>
    <row r="181" spans="1:3" ht="21" hidden="1" customHeight="1">
      <c r="A181" s="271">
        <v>2013250</v>
      </c>
      <c r="B181" s="280" t="s">
        <v>351</v>
      </c>
      <c r="C181" s="281"/>
    </row>
    <row r="182" spans="1:3" ht="21" hidden="1" customHeight="1">
      <c r="A182" s="271">
        <v>2013299</v>
      </c>
      <c r="B182" s="280" t="s">
        <v>441</v>
      </c>
      <c r="C182" s="281"/>
    </row>
    <row r="183" spans="1:3" ht="21" hidden="1" customHeight="1">
      <c r="A183" s="271">
        <v>20133</v>
      </c>
      <c r="B183" s="276" t="s">
        <v>442</v>
      </c>
      <c r="C183" s="278">
        <f>SUM(C184:C189)</f>
        <v>0</v>
      </c>
    </row>
    <row r="184" spans="1:3" ht="21" hidden="1" customHeight="1">
      <c r="A184" s="271">
        <v>2013301</v>
      </c>
      <c r="B184" s="280" t="s">
        <v>268</v>
      </c>
      <c r="C184" s="281"/>
    </row>
    <row r="185" spans="1:3" ht="21" hidden="1" customHeight="1">
      <c r="A185" s="271">
        <v>2013302</v>
      </c>
      <c r="B185" s="280" t="s">
        <v>269</v>
      </c>
      <c r="C185" s="281"/>
    </row>
    <row r="186" spans="1:3" ht="21" hidden="1" customHeight="1">
      <c r="A186" s="271">
        <v>2013303</v>
      </c>
      <c r="B186" s="280" t="s">
        <v>346</v>
      </c>
      <c r="C186" s="281"/>
    </row>
    <row r="187" spans="1:3" ht="21" hidden="1" customHeight="1">
      <c r="A187" s="271">
        <v>2013304</v>
      </c>
      <c r="B187" s="280" t="s">
        <v>443</v>
      </c>
      <c r="C187" s="281"/>
    </row>
    <row r="188" spans="1:3" ht="21" hidden="1" customHeight="1">
      <c r="A188" s="271">
        <v>2013350</v>
      </c>
      <c r="B188" s="280" t="s">
        <v>351</v>
      </c>
      <c r="C188" s="281"/>
    </row>
    <row r="189" spans="1:3" ht="21" hidden="1" customHeight="1">
      <c r="A189" s="271">
        <v>2013399</v>
      </c>
      <c r="B189" s="280" t="s">
        <v>444</v>
      </c>
      <c r="C189" s="281"/>
    </row>
    <row r="190" spans="1:3" ht="21" hidden="1" customHeight="1">
      <c r="A190" s="271">
        <v>20134</v>
      </c>
      <c r="B190" s="276" t="s">
        <v>445</v>
      </c>
      <c r="C190" s="278">
        <f>SUM(C191:C197)</f>
        <v>0</v>
      </c>
    </row>
    <row r="191" spans="1:3" ht="21" hidden="1" customHeight="1">
      <c r="A191" s="271">
        <v>2013401</v>
      </c>
      <c r="B191" s="280" t="s">
        <v>268</v>
      </c>
      <c r="C191" s="281"/>
    </row>
    <row r="192" spans="1:3" ht="21" hidden="1" customHeight="1">
      <c r="A192" s="271">
        <v>2013402</v>
      </c>
      <c r="B192" s="280" t="s">
        <v>269</v>
      </c>
      <c r="C192" s="281"/>
    </row>
    <row r="193" spans="1:3" ht="21" hidden="1" customHeight="1">
      <c r="A193" s="271">
        <v>2013403</v>
      </c>
      <c r="B193" s="280" t="s">
        <v>346</v>
      </c>
      <c r="C193" s="281"/>
    </row>
    <row r="194" spans="1:3" ht="21" hidden="1" customHeight="1">
      <c r="A194" s="271">
        <v>2013404</v>
      </c>
      <c r="B194" s="280" t="s">
        <v>446</v>
      </c>
      <c r="C194" s="281"/>
    </row>
    <row r="195" spans="1:3" ht="21" hidden="1" customHeight="1">
      <c r="A195" s="271">
        <v>2013405</v>
      </c>
      <c r="B195" s="280" t="s">
        <v>447</v>
      </c>
      <c r="C195" s="281"/>
    </row>
    <row r="196" spans="1:3" ht="21" hidden="1" customHeight="1">
      <c r="A196" s="271">
        <v>2013450</v>
      </c>
      <c r="B196" s="280" t="s">
        <v>351</v>
      </c>
      <c r="C196" s="281"/>
    </row>
    <row r="197" spans="1:3" ht="21" hidden="1" customHeight="1">
      <c r="A197" s="271">
        <v>2013499</v>
      </c>
      <c r="B197" s="280" t="s">
        <v>448</v>
      </c>
      <c r="C197" s="281"/>
    </row>
    <row r="198" spans="1:3" ht="21" hidden="1" customHeight="1">
      <c r="A198" s="271">
        <v>20135</v>
      </c>
      <c r="B198" s="276" t="s">
        <v>449</v>
      </c>
      <c r="C198" s="278">
        <f>SUM(C199:C203)</f>
        <v>0</v>
      </c>
    </row>
    <row r="199" spans="1:3" ht="21" hidden="1" customHeight="1">
      <c r="A199" s="271">
        <v>2013501</v>
      </c>
      <c r="B199" s="280" t="s">
        <v>268</v>
      </c>
      <c r="C199" s="281"/>
    </row>
    <row r="200" spans="1:3" ht="21" hidden="1" customHeight="1">
      <c r="A200" s="271">
        <v>2013502</v>
      </c>
      <c r="B200" s="280" t="s">
        <v>269</v>
      </c>
      <c r="C200" s="281"/>
    </row>
    <row r="201" spans="1:3" ht="21" hidden="1" customHeight="1">
      <c r="A201" s="271">
        <v>2013503</v>
      </c>
      <c r="B201" s="280" t="s">
        <v>346</v>
      </c>
      <c r="C201" s="281"/>
    </row>
    <row r="202" spans="1:3" ht="21" hidden="1" customHeight="1">
      <c r="A202" s="271">
        <v>2013550</v>
      </c>
      <c r="B202" s="280" t="s">
        <v>351</v>
      </c>
      <c r="C202" s="281"/>
    </row>
    <row r="203" spans="1:3" ht="21" hidden="1" customHeight="1">
      <c r="A203" s="271">
        <v>2013599</v>
      </c>
      <c r="B203" s="280" t="s">
        <v>450</v>
      </c>
      <c r="C203" s="281"/>
    </row>
    <row r="204" spans="1:3" ht="21" hidden="1" customHeight="1">
      <c r="A204" s="271">
        <v>20136</v>
      </c>
      <c r="B204" s="276" t="s">
        <v>451</v>
      </c>
      <c r="C204" s="278">
        <f>SUM(C205:C209)</f>
        <v>0</v>
      </c>
    </row>
    <row r="205" spans="1:3" ht="21" hidden="1" customHeight="1">
      <c r="A205" s="271">
        <v>2013601</v>
      </c>
      <c r="B205" s="280" t="s">
        <v>268</v>
      </c>
      <c r="C205" s="281"/>
    </row>
    <row r="206" spans="1:3" ht="21" hidden="1" customHeight="1">
      <c r="A206" s="271">
        <v>2013602</v>
      </c>
      <c r="B206" s="280" t="s">
        <v>269</v>
      </c>
      <c r="C206" s="281"/>
    </row>
    <row r="207" spans="1:3" ht="21" hidden="1" customHeight="1">
      <c r="A207" s="271">
        <v>2013603</v>
      </c>
      <c r="B207" s="280" t="s">
        <v>346</v>
      </c>
      <c r="C207" s="281"/>
    </row>
    <row r="208" spans="1:3" ht="21" hidden="1" customHeight="1">
      <c r="A208" s="271">
        <v>2013650</v>
      </c>
      <c r="B208" s="280" t="s">
        <v>351</v>
      </c>
      <c r="C208" s="281"/>
    </row>
    <row r="209" spans="1:3" ht="21" hidden="1" customHeight="1">
      <c r="A209" s="271">
        <v>2013699</v>
      </c>
      <c r="B209" s="280" t="s">
        <v>452</v>
      </c>
      <c r="C209" s="281"/>
    </row>
    <row r="210" spans="1:3" ht="21" hidden="1" customHeight="1">
      <c r="A210" s="271">
        <v>20137</v>
      </c>
      <c r="B210" s="276" t="s">
        <v>453</v>
      </c>
      <c r="C210" s="278">
        <f>SUM(C211:C216)</f>
        <v>0</v>
      </c>
    </row>
    <row r="211" spans="1:3" ht="21" hidden="1" customHeight="1">
      <c r="A211" s="271">
        <v>2013701</v>
      </c>
      <c r="B211" s="280" t="s">
        <v>268</v>
      </c>
      <c r="C211" s="281"/>
    </row>
    <row r="212" spans="1:3" ht="21" hidden="1" customHeight="1">
      <c r="A212" s="271">
        <v>2013702</v>
      </c>
      <c r="B212" s="280" t="s">
        <v>269</v>
      </c>
      <c r="C212" s="281"/>
    </row>
    <row r="213" spans="1:3" ht="21" hidden="1" customHeight="1">
      <c r="A213" s="271">
        <v>2013703</v>
      </c>
      <c r="B213" s="280" t="s">
        <v>346</v>
      </c>
      <c r="C213" s="281"/>
    </row>
    <row r="214" spans="1:3" ht="21" hidden="1" customHeight="1">
      <c r="A214" s="271">
        <v>2013704</v>
      </c>
      <c r="B214" s="280" t="s">
        <v>454</v>
      </c>
      <c r="C214" s="281"/>
    </row>
    <row r="215" spans="1:3" ht="21" hidden="1" customHeight="1">
      <c r="A215" s="271">
        <v>2013750</v>
      </c>
      <c r="B215" s="280" t="s">
        <v>351</v>
      </c>
      <c r="C215" s="281"/>
    </row>
    <row r="216" spans="1:3" ht="21" hidden="1" customHeight="1">
      <c r="A216" s="271">
        <v>2013799</v>
      </c>
      <c r="B216" s="280" t="s">
        <v>455</v>
      </c>
      <c r="C216" s="281"/>
    </row>
    <row r="217" spans="1:3" ht="21" hidden="1" customHeight="1">
      <c r="A217" s="271">
        <v>20138</v>
      </c>
      <c r="B217" s="276" t="s">
        <v>456</v>
      </c>
      <c r="C217" s="278">
        <f>SUM(C218:C231)</f>
        <v>0</v>
      </c>
    </row>
    <row r="218" spans="1:3" ht="21" hidden="1" customHeight="1">
      <c r="A218" s="271">
        <v>2013801</v>
      </c>
      <c r="B218" s="280" t="s">
        <v>268</v>
      </c>
      <c r="C218" s="281"/>
    </row>
    <row r="219" spans="1:3" ht="21" hidden="1" customHeight="1">
      <c r="A219" s="271">
        <v>2013802</v>
      </c>
      <c r="B219" s="280" t="s">
        <v>269</v>
      </c>
      <c r="C219" s="281"/>
    </row>
    <row r="220" spans="1:3" ht="21" hidden="1" customHeight="1">
      <c r="A220" s="271">
        <v>2013803</v>
      </c>
      <c r="B220" s="280" t="s">
        <v>346</v>
      </c>
      <c r="C220" s="281"/>
    </row>
    <row r="221" spans="1:3" ht="21" hidden="1" customHeight="1">
      <c r="A221" s="271">
        <v>2013804</v>
      </c>
      <c r="B221" s="280" t="s">
        <v>457</v>
      </c>
      <c r="C221" s="281"/>
    </row>
    <row r="222" spans="1:3" ht="21" hidden="1" customHeight="1">
      <c r="A222" s="271">
        <v>2013805</v>
      </c>
      <c r="B222" s="280" t="s">
        <v>458</v>
      </c>
      <c r="C222" s="281"/>
    </row>
    <row r="223" spans="1:3" ht="21" hidden="1" customHeight="1">
      <c r="A223" s="271">
        <v>2013808</v>
      </c>
      <c r="B223" s="280" t="s">
        <v>383</v>
      </c>
      <c r="C223" s="281"/>
    </row>
    <row r="224" spans="1:3" ht="21" hidden="1" customHeight="1">
      <c r="A224" s="271">
        <v>2013810</v>
      </c>
      <c r="B224" s="280" t="s">
        <v>459</v>
      </c>
      <c r="C224" s="281"/>
    </row>
    <row r="225" spans="1:3" ht="21" hidden="1" customHeight="1">
      <c r="A225" s="271">
        <v>2013812</v>
      </c>
      <c r="B225" s="280" t="s">
        <v>460</v>
      </c>
      <c r="C225" s="281"/>
    </row>
    <row r="226" spans="1:3" ht="21" hidden="1" customHeight="1">
      <c r="A226" s="271">
        <v>2013813</v>
      </c>
      <c r="B226" s="280" t="s">
        <v>461</v>
      </c>
      <c r="C226" s="281"/>
    </row>
    <row r="227" spans="1:3" ht="21" hidden="1" customHeight="1">
      <c r="A227" s="271">
        <v>2013814</v>
      </c>
      <c r="B227" s="280" t="s">
        <v>462</v>
      </c>
      <c r="C227" s="281"/>
    </row>
    <row r="228" spans="1:3" ht="21" hidden="1" customHeight="1">
      <c r="A228" s="271">
        <v>2013815</v>
      </c>
      <c r="B228" s="280" t="s">
        <v>463</v>
      </c>
      <c r="C228" s="281"/>
    </row>
    <row r="229" spans="1:3" ht="21" hidden="1" customHeight="1">
      <c r="A229" s="271">
        <v>2013816</v>
      </c>
      <c r="B229" s="280" t="s">
        <v>464</v>
      </c>
      <c r="C229" s="281"/>
    </row>
    <row r="230" spans="1:3" ht="21" hidden="1" customHeight="1">
      <c r="A230" s="271">
        <v>2013850</v>
      </c>
      <c r="B230" s="280" t="s">
        <v>351</v>
      </c>
      <c r="C230" s="281"/>
    </row>
    <row r="231" spans="1:3" ht="21" hidden="1" customHeight="1">
      <c r="A231" s="271">
        <v>2013899</v>
      </c>
      <c r="B231" s="280" t="s">
        <v>465</v>
      </c>
      <c r="C231" s="281"/>
    </row>
    <row r="232" spans="1:3" ht="21" customHeight="1">
      <c r="A232" s="271">
        <v>20199</v>
      </c>
      <c r="B232" s="276" t="s">
        <v>466</v>
      </c>
      <c r="C232" s="278">
        <f>SUM(C233:C234)</f>
        <v>722</v>
      </c>
    </row>
    <row r="233" spans="1:3" ht="21" hidden="1" customHeight="1">
      <c r="A233" s="271">
        <v>2019901</v>
      </c>
      <c r="B233" s="280" t="s">
        <v>467</v>
      </c>
      <c r="C233" s="281"/>
    </row>
    <row r="234" spans="1:3" ht="21" customHeight="1">
      <c r="A234" s="271">
        <v>2019999</v>
      </c>
      <c r="B234" s="280" t="s">
        <v>468</v>
      </c>
      <c r="C234" s="281">
        <v>722</v>
      </c>
    </row>
    <row r="235" spans="1:3" ht="21" hidden="1" customHeight="1">
      <c r="A235" s="271">
        <v>202</v>
      </c>
      <c r="B235" s="276" t="s">
        <v>469</v>
      </c>
      <c r="C235" s="278">
        <f>C236+C243+C246+C249+C255+C260+C262+C267+C273</f>
        <v>0</v>
      </c>
    </row>
    <row r="236" spans="1:3" ht="21" hidden="1" customHeight="1">
      <c r="A236" s="271">
        <v>20201</v>
      </c>
      <c r="B236" s="276" t="s">
        <v>470</v>
      </c>
      <c r="C236" s="278">
        <f>SUM(C237:C242)</f>
        <v>0</v>
      </c>
    </row>
    <row r="237" spans="1:3" ht="21" hidden="1" customHeight="1">
      <c r="A237" s="271">
        <v>2020101</v>
      </c>
      <c r="B237" s="280" t="s">
        <v>268</v>
      </c>
      <c r="C237" s="281"/>
    </row>
    <row r="238" spans="1:3" ht="21" hidden="1" customHeight="1">
      <c r="A238" s="271">
        <v>2020102</v>
      </c>
      <c r="B238" s="280" t="s">
        <v>269</v>
      </c>
      <c r="C238" s="281"/>
    </row>
    <row r="239" spans="1:3" ht="21" hidden="1" customHeight="1">
      <c r="A239" s="271">
        <v>2020103</v>
      </c>
      <c r="B239" s="280" t="s">
        <v>346</v>
      </c>
      <c r="C239" s="281"/>
    </row>
    <row r="240" spans="1:3" ht="21" hidden="1" customHeight="1">
      <c r="A240" s="271">
        <v>2020104</v>
      </c>
      <c r="B240" s="280" t="s">
        <v>437</v>
      </c>
      <c r="C240" s="281"/>
    </row>
    <row r="241" spans="1:3" ht="21" hidden="1" customHeight="1">
      <c r="A241" s="271">
        <v>2020150</v>
      </c>
      <c r="B241" s="280" t="s">
        <v>351</v>
      </c>
      <c r="C241" s="281"/>
    </row>
    <row r="242" spans="1:3" ht="21" hidden="1" customHeight="1">
      <c r="A242" s="271">
        <v>2020199</v>
      </c>
      <c r="B242" s="280" t="s">
        <v>471</v>
      </c>
      <c r="C242" s="281"/>
    </row>
    <row r="243" spans="1:3" ht="21" hidden="1" customHeight="1">
      <c r="A243" s="271">
        <v>20202</v>
      </c>
      <c r="B243" s="276" t="s">
        <v>472</v>
      </c>
      <c r="C243" s="278">
        <f>SUM(C244:C245)</f>
        <v>0</v>
      </c>
    </row>
    <row r="244" spans="1:3" ht="21" hidden="1" customHeight="1">
      <c r="A244" s="271">
        <v>2020201</v>
      </c>
      <c r="B244" s="280" t="s">
        <v>473</v>
      </c>
      <c r="C244" s="281"/>
    </row>
    <row r="245" spans="1:3" ht="21" hidden="1" customHeight="1">
      <c r="A245" s="271">
        <v>2020202</v>
      </c>
      <c r="B245" s="280" t="s">
        <v>474</v>
      </c>
      <c r="C245" s="281"/>
    </row>
    <row r="246" spans="1:3" ht="21" hidden="1" customHeight="1">
      <c r="A246" s="271">
        <v>20203</v>
      </c>
      <c r="B246" s="276" t="s">
        <v>475</v>
      </c>
      <c r="C246" s="278">
        <f>SUM(C247:C248)</f>
        <v>0</v>
      </c>
    </row>
    <row r="247" spans="1:3" ht="21" hidden="1" customHeight="1">
      <c r="A247" s="271">
        <v>2020304</v>
      </c>
      <c r="B247" s="280" t="s">
        <v>476</v>
      </c>
      <c r="C247" s="281"/>
    </row>
    <row r="248" spans="1:3" ht="21" hidden="1" customHeight="1">
      <c r="A248" s="271">
        <v>2020306</v>
      </c>
      <c r="B248" s="280" t="s">
        <v>477</v>
      </c>
      <c r="C248" s="281"/>
    </row>
    <row r="249" spans="1:3" ht="21" hidden="1" customHeight="1">
      <c r="A249" s="271">
        <v>20204</v>
      </c>
      <c r="B249" s="276" t="s">
        <v>478</v>
      </c>
      <c r="C249" s="278">
        <f>SUM(C250:C254)</f>
        <v>0</v>
      </c>
    </row>
    <row r="250" spans="1:3" ht="21" hidden="1" customHeight="1">
      <c r="A250" s="271">
        <v>2020401</v>
      </c>
      <c r="B250" s="280" t="s">
        <v>479</v>
      </c>
      <c r="C250" s="281"/>
    </row>
    <row r="251" spans="1:3" ht="21" hidden="1" customHeight="1">
      <c r="A251" s="271">
        <v>2020402</v>
      </c>
      <c r="B251" s="280" t="s">
        <v>480</v>
      </c>
      <c r="C251" s="281"/>
    </row>
    <row r="252" spans="1:3" ht="21" hidden="1" customHeight="1">
      <c r="A252" s="271">
        <v>2020403</v>
      </c>
      <c r="B252" s="280" t="s">
        <v>481</v>
      </c>
      <c r="C252" s="281"/>
    </row>
    <row r="253" spans="1:3" ht="21" hidden="1" customHeight="1">
      <c r="A253" s="271">
        <v>2020404</v>
      </c>
      <c r="B253" s="280" t="s">
        <v>482</v>
      </c>
      <c r="C253" s="281"/>
    </row>
    <row r="254" spans="1:3" ht="21" hidden="1" customHeight="1">
      <c r="A254" s="271">
        <v>2020499</v>
      </c>
      <c r="B254" s="280" t="s">
        <v>483</v>
      </c>
      <c r="C254" s="281"/>
    </row>
    <row r="255" spans="1:3" ht="21" hidden="1" customHeight="1">
      <c r="A255" s="271">
        <v>20205</v>
      </c>
      <c r="B255" s="276" t="s">
        <v>484</v>
      </c>
      <c r="C255" s="278">
        <f>SUM(C256:C259)</f>
        <v>0</v>
      </c>
    </row>
    <row r="256" spans="1:3" ht="21" hidden="1" customHeight="1">
      <c r="A256" s="271">
        <v>2020503</v>
      </c>
      <c r="B256" s="280" t="s">
        <v>485</v>
      </c>
      <c r="C256" s="281"/>
    </row>
    <row r="257" spans="1:3" ht="21" hidden="1" customHeight="1">
      <c r="A257" s="271">
        <v>2020504</v>
      </c>
      <c r="B257" s="280" t="s">
        <v>486</v>
      </c>
      <c r="C257" s="281"/>
    </row>
    <row r="258" spans="1:3" ht="21" hidden="1" customHeight="1">
      <c r="A258" s="271">
        <v>2020505</v>
      </c>
      <c r="B258" s="280" t="s">
        <v>487</v>
      </c>
      <c r="C258" s="281"/>
    </row>
    <row r="259" spans="1:3" ht="21" hidden="1" customHeight="1">
      <c r="A259" s="271">
        <v>2020599</v>
      </c>
      <c r="B259" s="280" t="s">
        <v>488</v>
      </c>
      <c r="C259" s="281"/>
    </row>
    <row r="260" spans="1:3" ht="21" hidden="1" customHeight="1">
      <c r="A260" s="271">
        <v>20206</v>
      </c>
      <c r="B260" s="276" t="s">
        <v>489</v>
      </c>
      <c r="C260" s="278">
        <f>C261</f>
        <v>0</v>
      </c>
    </row>
    <row r="261" spans="1:3" ht="21" hidden="1" customHeight="1">
      <c r="A261" s="271">
        <v>2020601</v>
      </c>
      <c r="B261" s="280" t="s">
        <v>490</v>
      </c>
      <c r="C261" s="281"/>
    </row>
    <row r="262" spans="1:3" ht="21" hidden="1" customHeight="1">
      <c r="A262" s="271">
        <v>20207</v>
      </c>
      <c r="B262" s="276" t="s">
        <v>491</v>
      </c>
      <c r="C262" s="278">
        <f>SUM(C263:C266)</f>
        <v>0</v>
      </c>
    </row>
    <row r="263" spans="1:3" ht="21" hidden="1" customHeight="1">
      <c r="A263" s="271">
        <v>2020701</v>
      </c>
      <c r="B263" s="280" t="s">
        <v>492</v>
      </c>
      <c r="C263" s="281"/>
    </row>
    <row r="264" spans="1:3" ht="21" hidden="1" customHeight="1">
      <c r="A264" s="271">
        <v>2020702</v>
      </c>
      <c r="B264" s="280" t="s">
        <v>493</v>
      </c>
      <c r="C264" s="281"/>
    </row>
    <row r="265" spans="1:3" ht="21" hidden="1" customHeight="1">
      <c r="A265" s="271">
        <v>2020703</v>
      </c>
      <c r="B265" s="280" t="s">
        <v>494</v>
      </c>
      <c r="C265" s="281"/>
    </row>
    <row r="266" spans="1:3" ht="21" hidden="1" customHeight="1">
      <c r="A266" s="271">
        <v>2020799</v>
      </c>
      <c r="B266" s="280" t="s">
        <v>495</v>
      </c>
      <c r="C266" s="281"/>
    </row>
    <row r="267" spans="1:3" ht="21" hidden="1" customHeight="1">
      <c r="A267" s="271">
        <v>20208</v>
      </c>
      <c r="B267" s="276" t="s">
        <v>496</v>
      </c>
      <c r="C267" s="278">
        <f>SUM(C268:C272)</f>
        <v>0</v>
      </c>
    </row>
    <row r="268" spans="1:3" ht="21" hidden="1" customHeight="1">
      <c r="A268" s="271">
        <v>2020801</v>
      </c>
      <c r="B268" s="280" t="s">
        <v>268</v>
      </c>
      <c r="C268" s="281"/>
    </row>
    <row r="269" spans="1:3" ht="21" hidden="1" customHeight="1">
      <c r="A269" s="271">
        <v>2020802</v>
      </c>
      <c r="B269" s="280" t="s">
        <v>269</v>
      </c>
      <c r="C269" s="281"/>
    </row>
    <row r="270" spans="1:3" ht="21" hidden="1" customHeight="1">
      <c r="A270" s="271">
        <v>2020803</v>
      </c>
      <c r="B270" s="280" t="s">
        <v>346</v>
      </c>
      <c r="C270" s="281"/>
    </row>
    <row r="271" spans="1:3" ht="21" hidden="1" customHeight="1">
      <c r="A271" s="271">
        <v>2020850</v>
      </c>
      <c r="B271" s="280" t="s">
        <v>351</v>
      </c>
      <c r="C271" s="281"/>
    </row>
    <row r="272" spans="1:3" ht="21" hidden="1" customHeight="1">
      <c r="A272" s="271">
        <v>2020899</v>
      </c>
      <c r="B272" s="280" t="s">
        <v>497</v>
      </c>
      <c r="C272" s="281"/>
    </row>
    <row r="273" spans="1:3" ht="21" hidden="1" customHeight="1">
      <c r="A273" s="271">
        <v>20299</v>
      </c>
      <c r="B273" s="276" t="s">
        <v>498</v>
      </c>
      <c r="C273" s="277">
        <f>C274</f>
        <v>0</v>
      </c>
    </row>
    <row r="274" spans="1:3" ht="21" hidden="1" customHeight="1">
      <c r="A274" s="271">
        <v>2029999</v>
      </c>
      <c r="B274" s="276" t="s">
        <v>499</v>
      </c>
      <c r="C274" s="281"/>
    </row>
    <row r="275" spans="1:3" ht="21" hidden="1" customHeight="1">
      <c r="A275" s="271">
        <v>203</v>
      </c>
      <c r="B275" s="276" t="s">
        <v>500</v>
      </c>
      <c r="C275" s="279">
        <f>SUM(C276,C278,C280,C282,C292)</f>
        <v>0</v>
      </c>
    </row>
    <row r="276" spans="1:3" ht="21" hidden="1" customHeight="1">
      <c r="A276" s="271">
        <v>20301</v>
      </c>
      <c r="B276" s="276" t="s">
        <v>501</v>
      </c>
      <c r="C276" s="278">
        <f>C277</f>
        <v>0</v>
      </c>
    </row>
    <row r="277" spans="1:3" ht="21" hidden="1" customHeight="1">
      <c r="A277" s="271">
        <v>2030101</v>
      </c>
      <c r="B277" s="280" t="s">
        <v>502</v>
      </c>
      <c r="C277" s="281"/>
    </row>
    <row r="278" spans="1:3" ht="21" hidden="1" customHeight="1">
      <c r="A278" s="271">
        <v>20304</v>
      </c>
      <c r="B278" s="276" t="s">
        <v>503</v>
      </c>
      <c r="C278" s="278">
        <f>C279</f>
        <v>0</v>
      </c>
    </row>
    <row r="279" spans="1:3" ht="21" hidden="1" customHeight="1">
      <c r="A279" s="271">
        <v>2030401</v>
      </c>
      <c r="B279" s="280" t="s">
        <v>504</v>
      </c>
      <c r="C279" s="281"/>
    </row>
    <row r="280" spans="1:3" ht="21" hidden="1" customHeight="1">
      <c r="A280" s="271">
        <v>20305</v>
      </c>
      <c r="B280" s="276" t="s">
        <v>505</v>
      </c>
      <c r="C280" s="278">
        <f>C281</f>
        <v>0</v>
      </c>
    </row>
    <row r="281" spans="1:3" ht="21" hidden="1" customHeight="1">
      <c r="A281" s="271">
        <v>2030501</v>
      </c>
      <c r="B281" s="280" t="s">
        <v>506</v>
      </c>
      <c r="C281" s="281"/>
    </row>
    <row r="282" spans="1:3" ht="21" hidden="1" customHeight="1">
      <c r="A282" s="271">
        <v>20306</v>
      </c>
      <c r="B282" s="276" t="s">
        <v>507</v>
      </c>
      <c r="C282" s="278">
        <f>SUM(C283:C291)</f>
        <v>0</v>
      </c>
    </row>
    <row r="283" spans="1:3" ht="21" hidden="1" customHeight="1">
      <c r="A283" s="271">
        <v>2030601</v>
      </c>
      <c r="B283" s="280" t="s">
        <v>508</v>
      </c>
      <c r="C283" s="281"/>
    </row>
    <row r="284" spans="1:3" ht="21" hidden="1" customHeight="1">
      <c r="A284" s="271">
        <v>2030602</v>
      </c>
      <c r="B284" s="280" t="s">
        <v>509</v>
      </c>
      <c r="C284" s="281"/>
    </row>
    <row r="285" spans="1:3" ht="21" hidden="1" customHeight="1">
      <c r="A285" s="271">
        <v>2030603</v>
      </c>
      <c r="B285" s="280" t="s">
        <v>510</v>
      </c>
      <c r="C285" s="281"/>
    </row>
    <row r="286" spans="1:3" ht="21" hidden="1" customHeight="1">
      <c r="A286" s="271">
        <v>2030604</v>
      </c>
      <c r="B286" s="280" t="s">
        <v>511</v>
      </c>
      <c r="C286" s="281"/>
    </row>
    <row r="287" spans="1:3" ht="21" hidden="1" customHeight="1">
      <c r="A287" s="271">
        <v>2030605</v>
      </c>
      <c r="B287" s="280" t="s">
        <v>512</v>
      </c>
      <c r="C287" s="281"/>
    </row>
    <row r="288" spans="1:3" ht="21" hidden="1" customHeight="1">
      <c r="A288" s="271">
        <v>2030606</v>
      </c>
      <c r="B288" s="280" t="s">
        <v>513</v>
      </c>
      <c r="C288" s="281"/>
    </row>
    <row r="289" spans="1:3" ht="21" hidden="1" customHeight="1">
      <c r="A289" s="271">
        <v>2030607</v>
      </c>
      <c r="B289" s="280" t="s">
        <v>514</v>
      </c>
      <c r="C289" s="281"/>
    </row>
    <row r="290" spans="1:3" ht="21" hidden="1" customHeight="1">
      <c r="A290" s="271">
        <v>2030608</v>
      </c>
      <c r="B290" s="280" t="s">
        <v>515</v>
      </c>
      <c r="C290" s="281"/>
    </row>
    <row r="291" spans="1:3" ht="21" hidden="1" customHeight="1">
      <c r="A291" s="271">
        <v>2030699</v>
      </c>
      <c r="B291" s="280" t="s">
        <v>516</v>
      </c>
      <c r="C291" s="281"/>
    </row>
    <row r="292" spans="1:3" ht="21" hidden="1" customHeight="1">
      <c r="A292" s="271">
        <v>20399</v>
      </c>
      <c r="B292" s="276" t="s">
        <v>517</v>
      </c>
      <c r="C292" s="278">
        <f>C293</f>
        <v>0</v>
      </c>
    </row>
    <row r="293" spans="1:3" ht="21" hidden="1" customHeight="1">
      <c r="A293" s="271">
        <v>2039999</v>
      </c>
      <c r="B293" s="280" t="s">
        <v>518</v>
      </c>
      <c r="C293" s="281"/>
    </row>
    <row r="294" spans="1:3" ht="21" hidden="1" customHeight="1">
      <c r="A294" s="271">
        <v>204</v>
      </c>
      <c r="B294" s="276" t="s">
        <v>519</v>
      </c>
      <c r="C294" s="278">
        <f>C295+C298+C309+C316+C324+C333+C347+C357+C367+C375+C381</f>
        <v>0</v>
      </c>
    </row>
    <row r="295" spans="1:3" ht="21" hidden="1" customHeight="1">
      <c r="A295" s="271">
        <v>20401</v>
      </c>
      <c r="B295" s="276" t="s">
        <v>520</v>
      </c>
      <c r="C295" s="278">
        <f>SUM(C296:C297)</f>
        <v>0</v>
      </c>
    </row>
    <row r="296" spans="1:3" ht="21" hidden="1" customHeight="1">
      <c r="A296" s="271">
        <v>2040101</v>
      </c>
      <c r="B296" s="280" t="s">
        <v>521</v>
      </c>
      <c r="C296" s="281"/>
    </row>
    <row r="297" spans="1:3" ht="21" hidden="1" customHeight="1">
      <c r="A297" s="271">
        <v>2040199</v>
      </c>
      <c r="B297" s="280" t="s">
        <v>522</v>
      </c>
      <c r="C297" s="281"/>
    </row>
    <row r="298" spans="1:3" ht="21" hidden="1" customHeight="1">
      <c r="A298" s="271">
        <v>20402</v>
      </c>
      <c r="B298" s="276" t="s">
        <v>523</v>
      </c>
      <c r="C298" s="278">
        <f>SUM(C299:C308)</f>
        <v>0</v>
      </c>
    </row>
    <row r="299" spans="1:3" ht="21" hidden="1" customHeight="1">
      <c r="A299" s="271">
        <v>2040201</v>
      </c>
      <c r="B299" s="280" t="s">
        <v>268</v>
      </c>
      <c r="C299" s="281"/>
    </row>
    <row r="300" spans="1:3" ht="21" hidden="1" customHeight="1">
      <c r="A300" s="271">
        <v>2040202</v>
      </c>
      <c r="B300" s="280" t="s">
        <v>269</v>
      </c>
      <c r="C300" s="281"/>
    </row>
    <row r="301" spans="1:3" ht="21" hidden="1" customHeight="1">
      <c r="A301" s="271">
        <v>2040203</v>
      </c>
      <c r="B301" s="280" t="s">
        <v>346</v>
      </c>
      <c r="C301" s="281"/>
    </row>
    <row r="302" spans="1:3" ht="21" hidden="1" customHeight="1">
      <c r="A302" s="272">
        <v>2040219</v>
      </c>
      <c r="B302" s="282" t="s">
        <v>383</v>
      </c>
      <c r="C302" s="281"/>
    </row>
    <row r="303" spans="1:3" ht="21" hidden="1" customHeight="1">
      <c r="A303" s="271">
        <v>2040220</v>
      </c>
      <c r="B303" s="280" t="s">
        <v>524</v>
      </c>
      <c r="C303" s="281"/>
    </row>
    <row r="304" spans="1:3" ht="21" hidden="1" customHeight="1">
      <c r="A304" s="271">
        <v>2040221</v>
      </c>
      <c r="B304" s="280" t="s">
        <v>525</v>
      </c>
      <c r="C304" s="281"/>
    </row>
    <row r="305" spans="1:3" ht="21" hidden="1" customHeight="1">
      <c r="A305" s="271">
        <v>2040222</v>
      </c>
      <c r="B305" s="280" t="s">
        <v>526</v>
      </c>
      <c r="C305" s="281"/>
    </row>
    <row r="306" spans="1:3" ht="21" hidden="1" customHeight="1">
      <c r="A306" s="271">
        <v>2040223</v>
      </c>
      <c r="B306" s="280" t="s">
        <v>527</v>
      </c>
      <c r="C306" s="281"/>
    </row>
    <row r="307" spans="1:3" ht="21" hidden="1" customHeight="1">
      <c r="A307" s="271">
        <v>2040250</v>
      </c>
      <c r="B307" s="280" t="s">
        <v>351</v>
      </c>
      <c r="C307" s="281"/>
    </row>
    <row r="308" spans="1:3" ht="21" hidden="1" customHeight="1">
      <c r="A308" s="271">
        <v>2040299</v>
      </c>
      <c r="B308" s="280" t="s">
        <v>528</v>
      </c>
      <c r="C308" s="281"/>
    </row>
    <row r="309" spans="1:3" ht="21" hidden="1" customHeight="1">
      <c r="A309" s="271">
        <v>20403</v>
      </c>
      <c r="B309" s="276" t="s">
        <v>529</v>
      </c>
      <c r="C309" s="278">
        <f>SUM(C310:C315)</f>
        <v>0</v>
      </c>
    </row>
    <row r="310" spans="1:3" ht="21" hidden="1" customHeight="1">
      <c r="A310" s="271">
        <v>2040301</v>
      </c>
      <c r="B310" s="280" t="s">
        <v>268</v>
      </c>
      <c r="C310" s="281"/>
    </row>
    <row r="311" spans="1:3" ht="21" hidden="1" customHeight="1">
      <c r="A311" s="271">
        <v>2040302</v>
      </c>
      <c r="B311" s="280" t="s">
        <v>269</v>
      </c>
      <c r="C311" s="281"/>
    </row>
    <row r="312" spans="1:3" ht="21" hidden="1" customHeight="1">
      <c r="A312" s="271">
        <v>2040303</v>
      </c>
      <c r="B312" s="280" t="s">
        <v>346</v>
      </c>
      <c r="C312" s="281"/>
    </row>
    <row r="313" spans="1:3" ht="21" hidden="1" customHeight="1">
      <c r="A313" s="271">
        <v>2040304</v>
      </c>
      <c r="B313" s="280" t="s">
        <v>530</v>
      </c>
      <c r="C313" s="281"/>
    </row>
    <row r="314" spans="1:3" ht="21" hidden="1" customHeight="1">
      <c r="A314" s="271">
        <v>2040350</v>
      </c>
      <c r="B314" s="280" t="s">
        <v>351</v>
      </c>
      <c r="C314" s="281"/>
    </row>
    <row r="315" spans="1:3" ht="21" hidden="1" customHeight="1">
      <c r="A315" s="271">
        <v>2040399</v>
      </c>
      <c r="B315" s="280" t="s">
        <v>531</v>
      </c>
      <c r="C315" s="281"/>
    </row>
    <row r="316" spans="1:3" ht="21" hidden="1" customHeight="1">
      <c r="A316" s="271">
        <v>20404</v>
      </c>
      <c r="B316" s="276" t="s">
        <v>532</v>
      </c>
      <c r="C316" s="278">
        <f>SUM(C317:C323)</f>
        <v>0</v>
      </c>
    </row>
    <row r="317" spans="1:3" ht="21" hidden="1" customHeight="1">
      <c r="A317" s="271">
        <v>2040401</v>
      </c>
      <c r="B317" s="280" t="s">
        <v>268</v>
      </c>
      <c r="C317" s="281"/>
    </row>
    <row r="318" spans="1:3" ht="21" hidden="1" customHeight="1">
      <c r="A318" s="271">
        <v>2040402</v>
      </c>
      <c r="B318" s="280" t="s">
        <v>269</v>
      </c>
      <c r="C318" s="281"/>
    </row>
    <row r="319" spans="1:3" ht="21" hidden="1" customHeight="1">
      <c r="A319" s="271">
        <v>2040403</v>
      </c>
      <c r="B319" s="280" t="s">
        <v>346</v>
      </c>
      <c r="C319" s="281"/>
    </row>
    <row r="320" spans="1:3" ht="21" hidden="1" customHeight="1">
      <c r="A320" s="271">
        <v>2040409</v>
      </c>
      <c r="B320" s="280" t="s">
        <v>533</v>
      </c>
      <c r="C320" s="281"/>
    </row>
    <row r="321" spans="1:3" ht="21" hidden="1" customHeight="1">
      <c r="A321" s="271">
        <v>2040410</v>
      </c>
      <c r="B321" s="280" t="s">
        <v>534</v>
      </c>
      <c r="C321" s="281"/>
    </row>
    <row r="322" spans="1:3" ht="21" hidden="1" customHeight="1">
      <c r="A322" s="271">
        <v>2040450</v>
      </c>
      <c r="B322" s="280" t="s">
        <v>351</v>
      </c>
      <c r="C322" s="281"/>
    </row>
    <row r="323" spans="1:3" ht="21" hidden="1" customHeight="1">
      <c r="A323" s="271">
        <v>2040499</v>
      </c>
      <c r="B323" s="280" t="s">
        <v>535</v>
      </c>
      <c r="C323" s="281"/>
    </row>
    <row r="324" spans="1:3" ht="21" hidden="1" customHeight="1">
      <c r="A324" s="271">
        <v>20405</v>
      </c>
      <c r="B324" s="276" t="s">
        <v>536</v>
      </c>
      <c r="C324" s="278">
        <f>SUM(C325:C332)</f>
        <v>0</v>
      </c>
    </row>
    <row r="325" spans="1:3" ht="21" hidden="1" customHeight="1">
      <c r="A325" s="271">
        <v>2040501</v>
      </c>
      <c r="B325" s="280" t="s">
        <v>268</v>
      </c>
      <c r="C325" s="281"/>
    </row>
    <row r="326" spans="1:3" ht="21" hidden="1" customHeight="1">
      <c r="A326" s="271">
        <v>2040502</v>
      </c>
      <c r="B326" s="280" t="s">
        <v>269</v>
      </c>
      <c r="C326" s="281"/>
    </row>
    <row r="327" spans="1:3" ht="21" hidden="1" customHeight="1">
      <c r="A327" s="271">
        <v>2040503</v>
      </c>
      <c r="B327" s="280" t="s">
        <v>346</v>
      </c>
      <c r="C327" s="281"/>
    </row>
    <row r="328" spans="1:3" ht="21" hidden="1" customHeight="1">
      <c r="A328" s="271">
        <v>2040504</v>
      </c>
      <c r="B328" s="280" t="s">
        <v>537</v>
      </c>
      <c r="C328" s="281"/>
    </row>
    <row r="329" spans="1:3" ht="21" hidden="1" customHeight="1">
      <c r="A329" s="271">
        <v>2040505</v>
      </c>
      <c r="B329" s="280" t="s">
        <v>538</v>
      </c>
      <c r="C329" s="281"/>
    </row>
    <row r="330" spans="1:3" ht="21" hidden="1" customHeight="1">
      <c r="A330" s="271">
        <v>2040506</v>
      </c>
      <c r="B330" s="280" t="s">
        <v>539</v>
      </c>
      <c r="C330" s="281"/>
    </row>
    <row r="331" spans="1:3" ht="21" hidden="1" customHeight="1">
      <c r="A331" s="271">
        <v>2040550</v>
      </c>
      <c r="B331" s="280" t="s">
        <v>351</v>
      </c>
      <c r="C331" s="281"/>
    </row>
    <row r="332" spans="1:3" ht="21" hidden="1" customHeight="1">
      <c r="A332" s="271">
        <v>2040599</v>
      </c>
      <c r="B332" s="280" t="s">
        <v>540</v>
      </c>
      <c r="C332" s="281"/>
    </row>
    <row r="333" spans="1:3" ht="21" hidden="1" customHeight="1">
      <c r="A333" s="271">
        <v>20406</v>
      </c>
      <c r="B333" s="276" t="s">
        <v>541</v>
      </c>
      <c r="C333" s="278">
        <f>SUM(C334:C346)</f>
        <v>0</v>
      </c>
    </row>
    <row r="334" spans="1:3" ht="21" hidden="1" customHeight="1">
      <c r="A334" s="271">
        <v>2040601</v>
      </c>
      <c r="B334" s="280" t="s">
        <v>268</v>
      </c>
      <c r="C334" s="281"/>
    </row>
    <row r="335" spans="1:3" ht="21" hidden="1" customHeight="1">
      <c r="A335" s="271">
        <v>2040602</v>
      </c>
      <c r="B335" s="280" t="s">
        <v>269</v>
      </c>
      <c r="C335" s="281"/>
    </row>
    <row r="336" spans="1:3" ht="21" hidden="1" customHeight="1">
      <c r="A336" s="271">
        <v>2040603</v>
      </c>
      <c r="B336" s="280" t="s">
        <v>346</v>
      </c>
      <c r="C336" s="281"/>
    </row>
    <row r="337" spans="1:3" ht="21" hidden="1" customHeight="1">
      <c r="A337" s="271">
        <v>2040604</v>
      </c>
      <c r="B337" s="280" t="s">
        <v>542</v>
      </c>
      <c r="C337" s="281"/>
    </row>
    <row r="338" spans="1:3" ht="21" hidden="1" customHeight="1">
      <c r="A338" s="271">
        <v>2040605</v>
      </c>
      <c r="B338" s="280" t="s">
        <v>543</v>
      </c>
      <c r="C338" s="281"/>
    </row>
    <row r="339" spans="1:3" ht="21" hidden="1" customHeight="1">
      <c r="A339" s="271">
        <v>2040606</v>
      </c>
      <c r="B339" s="280" t="s">
        <v>544</v>
      </c>
      <c r="C339" s="281"/>
    </row>
    <row r="340" spans="1:3" ht="21" hidden="1" customHeight="1">
      <c r="A340" s="271">
        <v>2040607</v>
      </c>
      <c r="B340" s="280" t="s">
        <v>545</v>
      </c>
      <c r="C340" s="281"/>
    </row>
    <row r="341" spans="1:3" ht="21" hidden="1" customHeight="1">
      <c r="A341" s="271">
        <v>2040608</v>
      </c>
      <c r="B341" s="280" t="s">
        <v>546</v>
      </c>
      <c r="C341" s="281"/>
    </row>
    <row r="342" spans="1:3" ht="21" hidden="1" customHeight="1">
      <c r="A342" s="271">
        <v>2040610</v>
      </c>
      <c r="B342" s="280" t="s">
        <v>547</v>
      </c>
      <c r="C342" s="281"/>
    </row>
    <row r="343" spans="1:3" ht="21" hidden="1" customHeight="1">
      <c r="A343" s="271">
        <v>2040612</v>
      </c>
      <c r="B343" s="280" t="s">
        <v>548</v>
      </c>
      <c r="C343" s="281"/>
    </row>
    <row r="344" spans="1:3" ht="21" hidden="1" customHeight="1">
      <c r="A344" s="271">
        <v>2040613</v>
      </c>
      <c r="B344" s="280" t="s">
        <v>383</v>
      </c>
      <c r="C344" s="281"/>
    </row>
    <row r="345" spans="1:3" ht="21" hidden="1" customHeight="1">
      <c r="A345" s="271">
        <v>2040650</v>
      </c>
      <c r="B345" s="280" t="s">
        <v>351</v>
      </c>
      <c r="C345" s="281"/>
    </row>
    <row r="346" spans="1:3" ht="21" hidden="1" customHeight="1">
      <c r="A346" s="271">
        <v>2040699</v>
      </c>
      <c r="B346" s="280" t="s">
        <v>549</v>
      </c>
      <c r="C346" s="281"/>
    </row>
    <row r="347" spans="1:3" ht="21" hidden="1" customHeight="1">
      <c r="A347" s="271">
        <v>20407</v>
      </c>
      <c r="B347" s="276" t="s">
        <v>550</v>
      </c>
      <c r="C347" s="278">
        <f>SUM(C348:C356)</f>
        <v>0</v>
      </c>
    </row>
    <row r="348" spans="1:3" ht="21" hidden="1" customHeight="1">
      <c r="A348" s="271">
        <v>2040701</v>
      </c>
      <c r="B348" s="280" t="s">
        <v>268</v>
      </c>
      <c r="C348" s="281"/>
    </row>
    <row r="349" spans="1:3" ht="21" hidden="1" customHeight="1">
      <c r="A349" s="271">
        <v>2040702</v>
      </c>
      <c r="B349" s="280" t="s">
        <v>269</v>
      </c>
      <c r="C349" s="281"/>
    </row>
    <row r="350" spans="1:3" ht="21" hidden="1" customHeight="1">
      <c r="A350" s="271">
        <v>2040703</v>
      </c>
      <c r="B350" s="280" t="s">
        <v>346</v>
      </c>
      <c r="C350" s="281"/>
    </row>
    <row r="351" spans="1:3" ht="21" hidden="1" customHeight="1">
      <c r="A351" s="271">
        <v>2040704</v>
      </c>
      <c r="B351" s="280" t="s">
        <v>551</v>
      </c>
      <c r="C351" s="281"/>
    </row>
    <row r="352" spans="1:3" ht="21" hidden="1" customHeight="1">
      <c r="A352" s="271">
        <v>2040705</v>
      </c>
      <c r="B352" s="280" t="s">
        <v>552</v>
      </c>
      <c r="C352" s="281"/>
    </row>
    <row r="353" spans="1:3" ht="21" hidden="1" customHeight="1">
      <c r="A353" s="271">
        <v>2040706</v>
      </c>
      <c r="B353" s="280" t="s">
        <v>553</v>
      </c>
      <c r="C353" s="281"/>
    </row>
    <row r="354" spans="1:3" ht="21" hidden="1" customHeight="1">
      <c r="A354" s="271">
        <v>2040707</v>
      </c>
      <c r="B354" s="280" t="s">
        <v>383</v>
      </c>
      <c r="C354" s="281"/>
    </row>
    <row r="355" spans="1:3" ht="21" hidden="1" customHeight="1">
      <c r="A355" s="271">
        <v>2040750</v>
      </c>
      <c r="B355" s="280" t="s">
        <v>351</v>
      </c>
      <c r="C355" s="281"/>
    </row>
    <row r="356" spans="1:3" ht="21" hidden="1" customHeight="1">
      <c r="A356" s="271">
        <v>2040799</v>
      </c>
      <c r="B356" s="280" t="s">
        <v>554</v>
      </c>
      <c r="C356" s="281"/>
    </row>
    <row r="357" spans="1:3" ht="21" hidden="1" customHeight="1">
      <c r="A357" s="271">
        <v>20408</v>
      </c>
      <c r="B357" s="276" t="s">
        <v>555</v>
      </c>
      <c r="C357" s="278">
        <f>SUM(C358:C366)</f>
        <v>0</v>
      </c>
    </row>
    <row r="358" spans="1:3" ht="21" hidden="1" customHeight="1">
      <c r="A358" s="271">
        <v>2040801</v>
      </c>
      <c r="B358" s="280" t="s">
        <v>268</v>
      </c>
      <c r="C358" s="281"/>
    </row>
    <row r="359" spans="1:3" ht="21" hidden="1" customHeight="1">
      <c r="A359" s="271">
        <v>2040802</v>
      </c>
      <c r="B359" s="280" t="s">
        <v>269</v>
      </c>
      <c r="C359" s="281"/>
    </row>
    <row r="360" spans="1:3" ht="21" hidden="1" customHeight="1">
      <c r="A360" s="271">
        <v>2040803</v>
      </c>
      <c r="B360" s="280" t="s">
        <v>346</v>
      </c>
      <c r="C360" s="281"/>
    </row>
    <row r="361" spans="1:3" ht="21" hidden="1" customHeight="1">
      <c r="A361" s="271">
        <v>2040804</v>
      </c>
      <c r="B361" s="280" t="s">
        <v>556</v>
      </c>
      <c r="C361" s="281"/>
    </row>
    <row r="362" spans="1:3" ht="21" hidden="1" customHeight="1">
      <c r="A362" s="271">
        <v>2040805</v>
      </c>
      <c r="B362" s="280" t="s">
        <v>557</v>
      </c>
      <c r="C362" s="281"/>
    </row>
    <row r="363" spans="1:3" ht="21" hidden="1" customHeight="1">
      <c r="A363" s="271">
        <v>2040806</v>
      </c>
      <c r="B363" s="280" t="s">
        <v>558</v>
      </c>
      <c r="C363" s="281"/>
    </row>
    <row r="364" spans="1:3" ht="21" hidden="1" customHeight="1">
      <c r="A364" s="271">
        <v>2040807</v>
      </c>
      <c r="B364" s="280" t="s">
        <v>383</v>
      </c>
      <c r="C364" s="281"/>
    </row>
    <row r="365" spans="1:3" ht="21" hidden="1" customHeight="1">
      <c r="A365" s="271">
        <v>2040850</v>
      </c>
      <c r="B365" s="280" t="s">
        <v>351</v>
      </c>
      <c r="C365" s="281"/>
    </row>
    <row r="366" spans="1:3" ht="21" hidden="1" customHeight="1">
      <c r="A366" s="271">
        <v>2040899</v>
      </c>
      <c r="B366" s="280" t="s">
        <v>559</v>
      </c>
      <c r="C366" s="281"/>
    </row>
    <row r="367" spans="1:3" ht="21" hidden="1" customHeight="1">
      <c r="A367" s="272">
        <v>20409</v>
      </c>
      <c r="B367" s="283" t="s">
        <v>560</v>
      </c>
      <c r="C367" s="279">
        <f>SUM(C368:C374)</f>
        <v>0</v>
      </c>
    </row>
    <row r="368" spans="1:3" ht="21" hidden="1" customHeight="1">
      <c r="A368" s="271">
        <v>2040901</v>
      </c>
      <c r="B368" s="280" t="s">
        <v>268</v>
      </c>
      <c r="C368" s="281"/>
    </row>
    <row r="369" spans="1:3" ht="21" hidden="1" customHeight="1">
      <c r="A369" s="271">
        <v>2040902</v>
      </c>
      <c r="B369" s="280" t="s">
        <v>269</v>
      </c>
      <c r="C369" s="281"/>
    </row>
    <row r="370" spans="1:3" ht="21" hidden="1" customHeight="1">
      <c r="A370" s="271">
        <v>2040903</v>
      </c>
      <c r="B370" s="280" t="s">
        <v>346</v>
      </c>
      <c r="C370" s="281"/>
    </row>
    <row r="371" spans="1:3" ht="21" hidden="1" customHeight="1">
      <c r="A371" s="271">
        <v>2040904</v>
      </c>
      <c r="B371" s="280" t="s">
        <v>561</v>
      </c>
      <c r="C371" s="281"/>
    </row>
    <row r="372" spans="1:3" ht="21" hidden="1" customHeight="1">
      <c r="A372" s="271">
        <v>2040905</v>
      </c>
      <c r="B372" s="280" t="s">
        <v>562</v>
      </c>
      <c r="C372" s="281"/>
    </row>
    <row r="373" spans="1:3" ht="21" hidden="1" customHeight="1">
      <c r="A373" s="271">
        <v>2040950</v>
      </c>
      <c r="B373" s="280" t="s">
        <v>351</v>
      </c>
      <c r="C373" s="281"/>
    </row>
    <row r="374" spans="1:3" ht="21" hidden="1" customHeight="1">
      <c r="A374" s="271">
        <v>2040999</v>
      </c>
      <c r="B374" s="280" t="s">
        <v>563</v>
      </c>
      <c r="C374" s="281"/>
    </row>
    <row r="375" spans="1:3" ht="21" hidden="1" customHeight="1">
      <c r="A375" s="271">
        <v>20410</v>
      </c>
      <c r="B375" s="276" t="s">
        <v>564</v>
      </c>
      <c r="C375" s="278">
        <f>SUM(C376:C380)</f>
        <v>0</v>
      </c>
    </row>
    <row r="376" spans="1:3" ht="21" hidden="1" customHeight="1">
      <c r="A376" s="271">
        <v>2041001</v>
      </c>
      <c r="B376" s="280" t="s">
        <v>268</v>
      </c>
      <c r="C376" s="281"/>
    </row>
    <row r="377" spans="1:3" ht="21" hidden="1" customHeight="1">
      <c r="A377" s="271">
        <v>2041002</v>
      </c>
      <c r="B377" s="280" t="s">
        <v>269</v>
      </c>
      <c r="C377" s="281"/>
    </row>
    <row r="378" spans="1:3" ht="21" hidden="1" customHeight="1">
      <c r="A378" s="271">
        <v>2041006</v>
      </c>
      <c r="B378" s="280" t="s">
        <v>383</v>
      </c>
      <c r="C378" s="281"/>
    </row>
    <row r="379" spans="1:3" ht="21" hidden="1" customHeight="1">
      <c r="A379" s="271">
        <v>2041007</v>
      </c>
      <c r="B379" s="280" t="s">
        <v>565</v>
      </c>
      <c r="C379" s="281"/>
    </row>
    <row r="380" spans="1:3" ht="21" hidden="1" customHeight="1">
      <c r="A380" s="271">
        <v>2041099</v>
      </c>
      <c r="B380" s="280" t="s">
        <v>566</v>
      </c>
      <c r="C380" s="281"/>
    </row>
    <row r="381" spans="1:3" ht="21" hidden="1" customHeight="1">
      <c r="A381" s="271">
        <v>20499</v>
      </c>
      <c r="B381" s="276" t="s">
        <v>567</v>
      </c>
      <c r="C381" s="278">
        <f>C382+C383</f>
        <v>0</v>
      </c>
    </row>
    <row r="382" spans="1:3" ht="21" hidden="1" customHeight="1">
      <c r="A382" s="271">
        <v>2049902</v>
      </c>
      <c r="B382" s="280" t="s">
        <v>568</v>
      </c>
      <c r="C382" s="281"/>
    </row>
    <row r="383" spans="1:3" ht="21" hidden="1" customHeight="1">
      <c r="A383" s="271">
        <v>2049999</v>
      </c>
      <c r="B383" s="280" t="s">
        <v>569</v>
      </c>
      <c r="C383" s="281"/>
    </row>
    <row r="384" spans="1:3" ht="21" hidden="1" customHeight="1">
      <c r="A384" s="271">
        <v>205</v>
      </c>
      <c r="B384" s="276" t="s">
        <v>570</v>
      </c>
      <c r="C384" s="278">
        <f>C385+C390+C397+C403+C409+C413+C417+C421+C427+C434</f>
        <v>0</v>
      </c>
    </row>
    <row r="385" spans="1:3" ht="21" hidden="1" customHeight="1">
      <c r="A385" s="271">
        <v>20501</v>
      </c>
      <c r="B385" s="276" t="s">
        <v>571</v>
      </c>
      <c r="C385" s="278">
        <f>SUM(C386:C389)</f>
        <v>0</v>
      </c>
    </row>
    <row r="386" spans="1:3" ht="21" hidden="1" customHeight="1">
      <c r="A386" s="271">
        <v>2050101</v>
      </c>
      <c r="B386" s="280" t="s">
        <v>268</v>
      </c>
      <c r="C386" s="281"/>
    </row>
    <row r="387" spans="1:3" ht="21" hidden="1" customHeight="1">
      <c r="A387" s="271">
        <v>2050102</v>
      </c>
      <c r="B387" s="280" t="s">
        <v>269</v>
      </c>
      <c r="C387" s="281"/>
    </row>
    <row r="388" spans="1:3" ht="21" hidden="1" customHeight="1">
      <c r="A388" s="271">
        <v>2050103</v>
      </c>
      <c r="B388" s="280" t="s">
        <v>346</v>
      </c>
      <c r="C388" s="281"/>
    </row>
    <row r="389" spans="1:3" ht="21" hidden="1" customHeight="1">
      <c r="A389" s="271">
        <v>2050199</v>
      </c>
      <c r="B389" s="280" t="s">
        <v>572</v>
      </c>
      <c r="C389" s="281"/>
    </row>
    <row r="390" spans="1:3" ht="21" hidden="1" customHeight="1">
      <c r="A390" s="271">
        <v>20502</v>
      </c>
      <c r="B390" s="276" t="s">
        <v>573</v>
      </c>
      <c r="C390" s="278">
        <f>SUM(C391:C396)</f>
        <v>0</v>
      </c>
    </row>
    <row r="391" spans="1:3" ht="21" hidden="1" customHeight="1">
      <c r="A391" s="271">
        <v>2050201</v>
      </c>
      <c r="B391" s="280" t="s">
        <v>574</v>
      </c>
      <c r="C391" s="281"/>
    </row>
    <row r="392" spans="1:3" ht="21" hidden="1" customHeight="1">
      <c r="A392" s="271">
        <v>2050202</v>
      </c>
      <c r="B392" s="280" t="s">
        <v>575</v>
      </c>
      <c r="C392" s="281"/>
    </row>
    <row r="393" spans="1:3" ht="21" hidden="1" customHeight="1">
      <c r="A393" s="271">
        <v>2050203</v>
      </c>
      <c r="B393" s="280" t="s">
        <v>576</v>
      </c>
      <c r="C393" s="281"/>
    </row>
    <row r="394" spans="1:3" ht="21" hidden="1" customHeight="1">
      <c r="A394" s="271">
        <v>2050204</v>
      </c>
      <c r="B394" s="280" t="s">
        <v>577</v>
      </c>
      <c r="C394" s="281"/>
    </row>
    <row r="395" spans="1:3" ht="21" hidden="1" customHeight="1">
      <c r="A395" s="271">
        <v>2050205</v>
      </c>
      <c r="B395" s="280" t="s">
        <v>578</v>
      </c>
      <c r="C395" s="281"/>
    </row>
    <row r="396" spans="1:3" ht="21" hidden="1" customHeight="1">
      <c r="A396" s="271">
        <v>2050299</v>
      </c>
      <c r="B396" s="280" t="s">
        <v>579</v>
      </c>
      <c r="C396" s="281"/>
    </row>
    <row r="397" spans="1:3" ht="21" hidden="1" customHeight="1">
      <c r="A397" s="271">
        <v>20503</v>
      </c>
      <c r="B397" s="276" t="s">
        <v>580</v>
      </c>
      <c r="C397" s="278">
        <f>SUM(C398:C402)</f>
        <v>0</v>
      </c>
    </row>
    <row r="398" spans="1:3" ht="21" hidden="1" customHeight="1">
      <c r="A398" s="271">
        <v>2050301</v>
      </c>
      <c r="B398" s="280" t="s">
        <v>581</v>
      </c>
      <c r="C398" s="281"/>
    </row>
    <row r="399" spans="1:3" ht="21" hidden="1" customHeight="1">
      <c r="A399" s="271">
        <v>2050302</v>
      </c>
      <c r="B399" s="280" t="s">
        <v>582</v>
      </c>
      <c r="C399" s="281"/>
    </row>
    <row r="400" spans="1:3" ht="21" hidden="1" customHeight="1">
      <c r="A400" s="271">
        <v>2050303</v>
      </c>
      <c r="B400" s="280" t="s">
        <v>583</v>
      </c>
      <c r="C400" s="281"/>
    </row>
    <row r="401" spans="1:3" ht="21" hidden="1" customHeight="1">
      <c r="A401" s="271">
        <v>2050305</v>
      </c>
      <c r="B401" s="280" t="s">
        <v>584</v>
      </c>
      <c r="C401" s="281"/>
    </row>
    <row r="402" spans="1:3" ht="21" hidden="1" customHeight="1">
      <c r="A402" s="271">
        <v>2050399</v>
      </c>
      <c r="B402" s="280" t="s">
        <v>585</v>
      </c>
      <c r="C402" s="281"/>
    </row>
    <row r="403" spans="1:3" ht="21" hidden="1" customHeight="1">
      <c r="A403" s="271">
        <v>20504</v>
      </c>
      <c r="B403" s="276" t="s">
        <v>586</v>
      </c>
      <c r="C403" s="278">
        <f>SUM(C404:C408)</f>
        <v>0</v>
      </c>
    </row>
    <row r="404" spans="1:3" ht="21" hidden="1" customHeight="1">
      <c r="A404" s="271">
        <v>2050401</v>
      </c>
      <c r="B404" s="280" t="s">
        <v>587</v>
      </c>
      <c r="C404" s="281"/>
    </row>
    <row r="405" spans="1:3" ht="21" hidden="1" customHeight="1">
      <c r="A405" s="271">
        <v>2050402</v>
      </c>
      <c r="B405" s="280" t="s">
        <v>588</v>
      </c>
      <c r="C405" s="281"/>
    </row>
    <row r="406" spans="1:3" ht="21" hidden="1" customHeight="1">
      <c r="A406" s="271">
        <v>2050403</v>
      </c>
      <c r="B406" s="280" t="s">
        <v>589</v>
      </c>
      <c r="C406" s="281"/>
    </row>
    <row r="407" spans="1:3" ht="21" hidden="1" customHeight="1">
      <c r="A407" s="271">
        <v>2050404</v>
      </c>
      <c r="B407" s="280" t="s">
        <v>590</v>
      </c>
      <c r="C407" s="281"/>
    </row>
    <row r="408" spans="1:3" ht="21" hidden="1" customHeight="1">
      <c r="A408" s="271">
        <v>2050499</v>
      </c>
      <c r="B408" s="280" t="s">
        <v>591</v>
      </c>
      <c r="C408" s="281"/>
    </row>
    <row r="409" spans="1:3" ht="21" hidden="1" customHeight="1">
      <c r="A409" s="271">
        <v>20505</v>
      </c>
      <c r="B409" s="276" t="s">
        <v>592</v>
      </c>
      <c r="C409" s="278">
        <f>SUM(C410:C412)</f>
        <v>0</v>
      </c>
    </row>
    <row r="410" spans="1:3" ht="21" hidden="1" customHeight="1">
      <c r="A410" s="271">
        <v>2050501</v>
      </c>
      <c r="B410" s="280" t="s">
        <v>593</v>
      </c>
      <c r="C410" s="281"/>
    </row>
    <row r="411" spans="1:3" ht="21" hidden="1" customHeight="1">
      <c r="A411" s="271">
        <v>2050502</v>
      </c>
      <c r="B411" s="280" t="s">
        <v>594</v>
      </c>
      <c r="C411" s="281"/>
    </row>
    <row r="412" spans="1:3" ht="21" hidden="1" customHeight="1">
      <c r="A412" s="271">
        <v>2050599</v>
      </c>
      <c r="B412" s="280" t="s">
        <v>595</v>
      </c>
      <c r="C412" s="281"/>
    </row>
    <row r="413" spans="1:3" ht="21" hidden="1" customHeight="1">
      <c r="A413" s="271">
        <v>20506</v>
      </c>
      <c r="B413" s="276" t="s">
        <v>596</v>
      </c>
      <c r="C413" s="278">
        <f>SUM(C414:C416)</f>
        <v>0</v>
      </c>
    </row>
    <row r="414" spans="1:3" ht="21" hidden="1" customHeight="1">
      <c r="A414" s="271">
        <v>2050601</v>
      </c>
      <c r="B414" s="280" t="s">
        <v>597</v>
      </c>
      <c r="C414" s="281"/>
    </row>
    <row r="415" spans="1:3" ht="21" hidden="1" customHeight="1">
      <c r="A415" s="271">
        <v>2050602</v>
      </c>
      <c r="B415" s="280" t="s">
        <v>598</v>
      </c>
      <c r="C415" s="281"/>
    </row>
    <row r="416" spans="1:3" ht="21" hidden="1" customHeight="1">
      <c r="A416" s="271">
        <v>2050699</v>
      </c>
      <c r="B416" s="280" t="s">
        <v>599</v>
      </c>
      <c r="C416" s="281"/>
    </row>
    <row r="417" spans="1:3" ht="21" hidden="1" customHeight="1">
      <c r="A417" s="271">
        <v>20507</v>
      </c>
      <c r="B417" s="276" t="s">
        <v>600</v>
      </c>
      <c r="C417" s="278">
        <f>SUM(C418:C420)</f>
        <v>0</v>
      </c>
    </row>
    <row r="418" spans="1:3" ht="21" hidden="1" customHeight="1">
      <c r="A418" s="271">
        <v>2050701</v>
      </c>
      <c r="B418" s="280" t="s">
        <v>601</v>
      </c>
      <c r="C418" s="281"/>
    </row>
    <row r="419" spans="1:3" ht="21" hidden="1" customHeight="1">
      <c r="A419" s="271">
        <v>2050702</v>
      </c>
      <c r="B419" s="280" t="s">
        <v>602</v>
      </c>
      <c r="C419" s="281"/>
    </row>
    <row r="420" spans="1:3" ht="21" hidden="1" customHeight="1">
      <c r="A420" s="271">
        <v>2050799</v>
      </c>
      <c r="B420" s="280" t="s">
        <v>603</v>
      </c>
      <c r="C420" s="281"/>
    </row>
    <row r="421" spans="1:3" ht="21" hidden="1" customHeight="1">
      <c r="A421" s="271">
        <v>20508</v>
      </c>
      <c r="B421" s="276" t="s">
        <v>604</v>
      </c>
      <c r="C421" s="278">
        <f>SUM(C422:C426)</f>
        <v>0</v>
      </c>
    </row>
    <row r="422" spans="1:3" ht="21" hidden="1" customHeight="1">
      <c r="A422" s="271">
        <v>2050801</v>
      </c>
      <c r="B422" s="280" t="s">
        <v>605</v>
      </c>
      <c r="C422" s="281"/>
    </row>
    <row r="423" spans="1:3" ht="21" hidden="1" customHeight="1">
      <c r="A423" s="271">
        <v>2050802</v>
      </c>
      <c r="B423" s="280" t="s">
        <v>606</v>
      </c>
      <c r="C423" s="281"/>
    </row>
    <row r="424" spans="1:3" ht="21" hidden="1" customHeight="1">
      <c r="A424" s="271">
        <v>2050803</v>
      </c>
      <c r="B424" s="280" t="s">
        <v>607</v>
      </c>
      <c r="C424" s="281"/>
    </row>
    <row r="425" spans="1:3" ht="21" hidden="1" customHeight="1">
      <c r="A425" s="271">
        <v>2050804</v>
      </c>
      <c r="B425" s="280" t="s">
        <v>608</v>
      </c>
      <c r="C425" s="281"/>
    </row>
    <row r="426" spans="1:3" ht="21" hidden="1" customHeight="1">
      <c r="A426" s="271">
        <v>2050899</v>
      </c>
      <c r="B426" s="280" t="s">
        <v>609</v>
      </c>
      <c r="C426" s="281"/>
    </row>
    <row r="427" spans="1:3" ht="21" hidden="1" customHeight="1">
      <c r="A427" s="271">
        <v>20509</v>
      </c>
      <c r="B427" s="276" t="s">
        <v>610</v>
      </c>
      <c r="C427" s="278">
        <f>SUM(C428:C433)</f>
        <v>0</v>
      </c>
    </row>
    <row r="428" spans="1:3" ht="21" hidden="1" customHeight="1">
      <c r="A428" s="271">
        <v>2050901</v>
      </c>
      <c r="B428" s="280" t="s">
        <v>611</v>
      </c>
      <c r="C428" s="281"/>
    </row>
    <row r="429" spans="1:3" ht="21" hidden="1" customHeight="1">
      <c r="A429" s="271">
        <v>2050902</v>
      </c>
      <c r="B429" s="280" t="s">
        <v>612</v>
      </c>
      <c r="C429" s="281"/>
    </row>
    <row r="430" spans="1:3" ht="21" hidden="1" customHeight="1">
      <c r="A430" s="271">
        <v>2050903</v>
      </c>
      <c r="B430" s="280" t="s">
        <v>613</v>
      </c>
      <c r="C430" s="281"/>
    </row>
    <row r="431" spans="1:3" ht="21" hidden="1" customHeight="1">
      <c r="A431" s="271">
        <v>2050904</v>
      </c>
      <c r="B431" s="280" t="s">
        <v>614</v>
      </c>
      <c r="C431" s="281"/>
    </row>
    <row r="432" spans="1:3" ht="21" hidden="1" customHeight="1">
      <c r="A432" s="271">
        <v>2050905</v>
      </c>
      <c r="B432" s="280" t="s">
        <v>615</v>
      </c>
      <c r="C432" s="281"/>
    </row>
    <row r="433" spans="1:3" ht="21" hidden="1" customHeight="1">
      <c r="A433" s="271">
        <v>2050999</v>
      </c>
      <c r="B433" s="280" t="s">
        <v>616</v>
      </c>
      <c r="C433" s="281"/>
    </row>
    <row r="434" spans="1:3" ht="21" hidden="1" customHeight="1">
      <c r="A434" s="271">
        <v>20599</v>
      </c>
      <c r="B434" s="276" t="s">
        <v>617</v>
      </c>
      <c r="C434" s="278">
        <f>C435</f>
        <v>0</v>
      </c>
    </row>
    <row r="435" spans="1:3" ht="21" hidden="1" customHeight="1">
      <c r="A435" s="271">
        <v>2059999</v>
      </c>
      <c r="B435" s="280" t="s">
        <v>618</v>
      </c>
      <c r="C435" s="281"/>
    </row>
    <row r="436" spans="1:3" ht="21" hidden="1" customHeight="1">
      <c r="A436" s="271">
        <v>206</v>
      </c>
      <c r="B436" s="276" t="s">
        <v>619</v>
      </c>
      <c r="C436" s="278">
        <f>SUM(C437,C442,C451,C457,C462,C467,C472,C479,C483,C487)</f>
        <v>0</v>
      </c>
    </row>
    <row r="437" spans="1:3" ht="21" hidden="1" customHeight="1">
      <c r="A437" s="271">
        <v>20601</v>
      </c>
      <c r="B437" s="276" t="s">
        <v>620</v>
      </c>
      <c r="C437" s="278">
        <f>SUM(C438:C441)</f>
        <v>0</v>
      </c>
    </row>
    <row r="438" spans="1:3" ht="21" hidden="1" customHeight="1">
      <c r="A438" s="271">
        <v>2060101</v>
      </c>
      <c r="B438" s="280" t="s">
        <v>268</v>
      </c>
      <c r="C438" s="281"/>
    </row>
    <row r="439" spans="1:3" ht="21" hidden="1" customHeight="1">
      <c r="A439" s="271">
        <v>2060102</v>
      </c>
      <c r="B439" s="280" t="s">
        <v>269</v>
      </c>
      <c r="C439" s="281"/>
    </row>
    <row r="440" spans="1:3" ht="21" hidden="1" customHeight="1">
      <c r="A440" s="271">
        <v>2060103</v>
      </c>
      <c r="B440" s="280" t="s">
        <v>346</v>
      </c>
      <c r="C440" s="281"/>
    </row>
    <row r="441" spans="1:3" ht="21" hidden="1" customHeight="1">
      <c r="A441" s="271">
        <v>2060199</v>
      </c>
      <c r="B441" s="280" t="s">
        <v>621</v>
      </c>
      <c r="C441" s="281"/>
    </row>
    <row r="442" spans="1:3" ht="21" hidden="1" customHeight="1">
      <c r="A442" s="271">
        <v>20602</v>
      </c>
      <c r="B442" s="276" t="s">
        <v>622</v>
      </c>
      <c r="C442" s="278">
        <f>SUM(C443:C450)</f>
        <v>0</v>
      </c>
    </row>
    <row r="443" spans="1:3" ht="21" hidden="1" customHeight="1">
      <c r="A443" s="271">
        <v>2060201</v>
      </c>
      <c r="B443" s="280" t="s">
        <v>623</v>
      </c>
      <c r="C443" s="281"/>
    </row>
    <row r="444" spans="1:3" ht="21" hidden="1" customHeight="1">
      <c r="A444" s="271">
        <v>2060203</v>
      </c>
      <c r="B444" s="280" t="s">
        <v>624</v>
      </c>
      <c r="C444" s="281"/>
    </row>
    <row r="445" spans="1:3" ht="21" hidden="1" customHeight="1">
      <c r="A445" s="271">
        <v>2060204</v>
      </c>
      <c r="B445" s="280" t="s">
        <v>625</v>
      </c>
      <c r="C445" s="281"/>
    </row>
    <row r="446" spans="1:3" ht="21" hidden="1" customHeight="1">
      <c r="A446" s="271">
        <v>2060205</v>
      </c>
      <c r="B446" s="280" t="s">
        <v>626</v>
      </c>
      <c r="C446" s="281"/>
    </row>
    <row r="447" spans="1:3" ht="21" hidden="1" customHeight="1">
      <c r="A447" s="271">
        <v>2060206</v>
      </c>
      <c r="B447" s="280" t="s">
        <v>627</v>
      </c>
      <c r="C447" s="281"/>
    </row>
    <row r="448" spans="1:3" ht="21" hidden="1" customHeight="1">
      <c r="A448" s="271">
        <v>2060207</v>
      </c>
      <c r="B448" s="280" t="s">
        <v>628</v>
      </c>
      <c r="C448" s="281"/>
    </row>
    <row r="449" spans="1:3" ht="21" hidden="1" customHeight="1">
      <c r="A449" s="271">
        <v>2060208</v>
      </c>
      <c r="B449" s="280" t="s">
        <v>629</v>
      </c>
      <c r="C449" s="281"/>
    </row>
    <row r="450" spans="1:3" ht="21" hidden="1" customHeight="1">
      <c r="A450" s="271">
        <v>2060299</v>
      </c>
      <c r="B450" s="280" t="s">
        <v>630</v>
      </c>
      <c r="C450" s="281"/>
    </row>
    <row r="451" spans="1:3" ht="21" hidden="1" customHeight="1">
      <c r="A451" s="271">
        <v>20603</v>
      </c>
      <c r="B451" s="276" t="s">
        <v>631</v>
      </c>
      <c r="C451" s="278">
        <f>SUM(C452:C456)</f>
        <v>0</v>
      </c>
    </row>
    <row r="452" spans="1:3" ht="21" hidden="1" customHeight="1">
      <c r="A452" s="271">
        <v>2060301</v>
      </c>
      <c r="B452" s="280" t="s">
        <v>623</v>
      </c>
      <c r="C452" s="281"/>
    </row>
    <row r="453" spans="1:3" ht="21" hidden="1" customHeight="1">
      <c r="A453" s="271">
        <v>2060302</v>
      </c>
      <c r="B453" s="280" t="s">
        <v>632</v>
      </c>
      <c r="C453" s="281"/>
    </row>
    <row r="454" spans="1:3" ht="21" hidden="1" customHeight="1">
      <c r="A454" s="273">
        <v>2060303</v>
      </c>
      <c r="B454" s="284" t="s">
        <v>633</v>
      </c>
      <c r="C454" s="281"/>
    </row>
    <row r="455" spans="1:3" ht="21" hidden="1" customHeight="1">
      <c r="A455" s="271">
        <v>2060304</v>
      </c>
      <c r="B455" s="280" t="s">
        <v>634</v>
      </c>
      <c r="C455" s="281"/>
    </row>
    <row r="456" spans="1:3" ht="21" hidden="1" customHeight="1">
      <c r="A456" s="271">
        <v>2060399</v>
      </c>
      <c r="B456" s="280" t="s">
        <v>635</v>
      </c>
      <c r="C456" s="281"/>
    </row>
    <row r="457" spans="1:3" ht="21" hidden="1" customHeight="1">
      <c r="A457" s="271">
        <v>20604</v>
      </c>
      <c r="B457" s="276" t="s">
        <v>636</v>
      </c>
      <c r="C457" s="278">
        <f>SUM(C458:C461)</f>
        <v>0</v>
      </c>
    </row>
    <row r="458" spans="1:3" ht="21" hidden="1" customHeight="1">
      <c r="A458" s="271">
        <v>2060401</v>
      </c>
      <c r="B458" s="280" t="s">
        <v>623</v>
      </c>
      <c r="C458" s="281"/>
    </row>
    <row r="459" spans="1:3" ht="21" hidden="1" customHeight="1">
      <c r="A459" s="271">
        <v>2060404</v>
      </c>
      <c r="B459" s="280" t="s">
        <v>637</v>
      </c>
      <c r="C459" s="281"/>
    </row>
    <row r="460" spans="1:3" ht="21" hidden="1" customHeight="1">
      <c r="A460" s="271">
        <v>2060405</v>
      </c>
      <c r="B460" s="280" t="s">
        <v>638</v>
      </c>
      <c r="C460" s="281"/>
    </row>
    <row r="461" spans="1:3" ht="21" hidden="1" customHeight="1">
      <c r="A461" s="271">
        <v>2060499</v>
      </c>
      <c r="B461" s="280" t="s">
        <v>639</v>
      </c>
      <c r="C461" s="281"/>
    </row>
    <row r="462" spans="1:3" ht="21" hidden="1" customHeight="1">
      <c r="A462" s="271">
        <v>20605</v>
      </c>
      <c r="B462" s="276" t="s">
        <v>640</v>
      </c>
      <c r="C462" s="278">
        <f>SUM(C463:C466)</f>
        <v>0</v>
      </c>
    </row>
    <row r="463" spans="1:3" ht="21" hidden="1" customHeight="1">
      <c r="A463" s="271">
        <v>2060501</v>
      </c>
      <c r="B463" s="280" t="s">
        <v>623</v>
      </c>
      <c r="C463" s="281"/>
    </row>
    <row r="464" spans="1:3" ht="21" hidden="1" customHeight="1">
      <c r="A464" s="271">
        <v>2060502</v>
      </c>
      <c r="B464" s="280" t="s">
        <v>641</v>
      </c>
      <c r="C464" s="281"/>
    </row>
    <row r="465" spans="1:3" ht="21" hidden="1" customHeight="1">
      <c r="A465" s="271">
        <v>2060503</v>
      </c>
      <c r="B465" s="280" t="s">
        <v>642</v>
      </c>
      <c r="C465" s="281"/>
    </row>
    <row r="466" spans="1:3" ht="21" hidden="1" customHeight="1">
      <c r="A466" s="271">
        <v>2060599</v>
      </c>
      <c r="B466" s="280" t="s">
        <v>643</v>
      </c>
      <c r="C466" s="281"/>
    </row>
    <row r="467" spans="1:3" ht="21" hidden="1" customHeight="1">
      <c r="A467" s="271">
        <v>20606</v>
      </c>
      <c r="B467" s="276" t="s">
        <v>644</v>
      </c>
      <c r="C467" s="278">
        <f>SUM(C468:C471)</f>
        <v>0</v>
      </c>
    </row>
    <row r="468" spans="1:3" ht="21" hidden="1" customHeight="1">
      <c r="A468" s="271">
        <v>2060601</v>
      </c>
      <c r="B468" s="280" t="s">
        <v>645</v>
      </c>
      <c r="C468" s="281"/>
    </row>
    <row r="469" spans="1:3" ht="21" hidden="1" customHeight="1">
      <c r="A469" s="271">
        <v>2060602</v>
      </c>
      <c r="B469" s="280" t="s">
        <v>646</v>
      </c>
      <c r="C469" s="281"/>
    </row>
    <row r="470" spans="1:3" ht="21" hidden="1" customHeight="1">
      <c r="A470" s="271">
        <v>2060603</v>
      </c>
      <c r="B470" s="280" t="s">
        <v>647</v>
      </c>
      <c r="C470" s="281"/>
    </row>
    <row r="471" spans="1:3" ht="21" hidden="1" customHeight="1">
      <c r="A471" s="271">
        <v>2060699</v>
      </c>
      <c r="B471" s="280" t="s">
        <v>648</v>
      </c>
      <c r="C471" s="281"/>
    </row>
    <row r="472" spans="1:3" ht="21" hidden="1" customHeight="1">
      <c r="A472" s="271">
        <v>20607</v>
      </c>
      <c r="B472" s="276" t="s">
        <v>649</v>
      </c>
      <c r="C472" s="278">
        <f>SUM(C473:C478)</f>
        <v>0</v>
      </c>
    </row>
    <row r="473" spans="1:3" ht="21" hidden="1" customHeight="1">
      <c r="A473" s="271">
        <v>2060701</v>
      </c>
      <c r="B473" s="280" t="s">
        <v>623</v>
      </c>
      <c r="C473" s="281"/>
    </row>
    <row r="474" spans="1:3" ht="21" hidden="1" customHeight="1">
      <c r="A474" s="271">
        <v>2060702</v>
      </c>
      <c r="B474" s="280" t="s">
        <v>650</v>
      </c>
      <c r="C474" s="281"/>
    </row>
    <row r="475" spans="1:3" ht="21" hidden="1" customHeight="1">
      <c r="A475" s="271">
        <v>2060703</v>
      </c>
      <c r="B475" s="280" t="s">
        <v>651</v>
      </c>
      <c r="C475" s="281"/>
    </row>
    <row r="476" spans="1:3" ht="21" hidden="1" customHeight="1">
      <c r="A476" s="271">
        <v>2060704</v>
      </c>
      <c r="B476" s="280" t="s">
        <v>652</v>
      </c>
      <c r="C476" s="281"/>
    </row>
    <row r="477" spans="1:3" ht="21" hidden="1" customHeight="1">
      <c r="A477" s="271">
        <v>2060705</v>
      </c>
      <c r="B477" s="280" t="s">
        <v>653</v>
      </c>
      <c r="C477" s="281"/>
    </row>
    <row r="478" spans="1:3" ht="21" hidden="1" customHeight="1">
      <c r="A478" s="271">
        <v>2060799</v>
      </c>
      <c r="B478" s="280" t="s">
        <v>654</v>
      </c>
      <c r="C478" s="281"/>
    </row>
    <row r="479" spans="1:3" ht="21" hidden="1" customHeight="1">
      <c r="A479" s="271">
        <v>20608</v>
      </c>
      <c r="B479" s="276" t="s">
        <v>655</v>
      </c>
      <c r="C479" s="278">
        <f>SUM(C480:C482)</f>
        <v>0</v>
      </c>
    </row>
    <row r="480" spans="1:3" ht="21" hidden="1" customHeight="1">
      <c r="A480" s="271">
        <v>2060801</v>
      </c>
      <c r="B480" s="280" t="s">
        <v>656</v>
      </c>
      <c r="C480" s="281"/>
    </row>
    <row r="481" spans="1:3" ht="21" hidden="1" customHeight="1">
      <c r="A481" s="271">
        <v>2060802</v>
      </c>
      <c r="B481" s="280" t="s">
        <v>657</v>
      </c>
      <c r="C481" s="281"/>
    </row>
    <row r="482" spans="1:3" ht="21" hidden="1" customHeight="1">
      <c r="A482" s="271">
        <v>2060899</v>
      </c>
      <c r="B482" s="280" t="s">
        <v>658</v>
      </c>
      <c r="C482" s="281"/>
    </row>
    <row r="483" spans="1:3" ht="21" hidden="1" customHeight="1">
      <c r="A483" s="271">
        <v>20609</v>
      </c>
      <c r="B483" s="276" t="s">
        <v>659</v>
      </c>
      <c r="C483" s="278">
        <f>C484+C485+C486</f>
        <v>0</v>
      </c>
    </row>
    <row r="484" spans="1:3" ht="21" hidden="1" customHeight="1">
      <c r="A484" s="271">
        <v>2060901</v>
      </c>
      <c r="B484" s="280" t="s">
        <v>660</v>
      </c>
      <c r="C484" s="281"/>
    </row>
    <row r="485" spans="1:3" ht="21" hidden="1" customHeight="1">
      <c r="A485" s="271">
        <v>2060902</v>
      </c>
      <c r="B485" s="280" t="s">
        <v>661</v>
      </c>
      <c r="C485" s="281"/>
    </row>
    <row r="486" spans="1:3" ht="21" hidden="1" customHeight="1">
      <c r="A486" s="271">
        <v>2060999</v>
      </c>
      <c r="B486" s="280" t="s">
        <v>662</v>
      </c>
      <c r="C486" s="281"/>
    </row>
    <row r="487" spans="1:3" ht="21" hidden="1" customHeight="1">
      <c r="A487" s="271">
        <v>20699</v>
      </c>
      <c r="B487" s="276" t="s">
        <v>663</v>
      </c>
      <c r="C487" s="278">
        <f>SUM(C488:C491)</f>
        <v>0</v>
      </c>
    </row>
    <row r="488" spans="1:3" ht="21" hidden="1" customHeight="1">
      <c r="A488" s="271">
        <v>2069901</v>
      </c>
      <c r="B488" s="280" t="s">
        <v>664</v>
      </c>
      <c r="C488" s="281"/>
    </row>
    <row r="489" spans="1:3" ht="21" hidden="1" customHeight="1">
      <c r="A489" s="271">
        <v>2069902</v>
      </c>
      <c r="B489" s="280" t="s">
        <v>665</v>
      </c>
      <c r="C489" s="281"/>
    </row>
    <row r="490" spans="1:3" ht="21" hidden="1" customHeight="1">
      <c r="A490" s="271">
        <v>2069903</v>
      </c>
      <c r="B490" s="280" t="s">
        <v>666</v>
      </c>
      <c r="C490" s="281"/>
    </row>
    <row r="491" spans="1:3" ht="21" hidden="1" customHeight="1">
      <c r="A491" s="271">
        <v>2069999</v>
      </c>
      <c r="B491" s="280" t="s">
        <v>667</v>
      </c>
      <c r="C491" s="281"/>
    </row>
    <row r="492" spans="1:3" ht="21" customHeight="1">
      <c r="A492" s="271">
        <v>207</v>
      </c>
      <c r="B492" s="276" t="s">
        <v>668</v>
      </c>
      <c r="C492" s="278">
        <f>SUM(C493,C509,C517,C528,C537,C545)</f>
        <v>55</v>
      </c>
    </row>
    <row r="493" spans="1:3" ht="21" customHeight="1">
      <c r="A493" s="271">
        <v>20701</v>
      </c>
      <c r="B493" s="276" t="s">
        <v>669</v>
      </c>
      <c r="C493" s="278">
        <f>SUM(C494:C508)</f>
        <v>55</v>
      </c>
    </row>
    <row r="494" spans="1:3" ht="21" hidden="1" customHeight="1">
      <c r="A494" s="271">
        <v>2070101</v>
      </c>
      <c r="B494" s="280" t="s">
        <v>268</v>
      </c>
      <c r="C494" s="281"/>
    </row>
    <row r="495" spans="1:3" ht="21" hidden="1" customHeight="1">
      <c r="A495" s="271">
        <v>2070102</v>
      </c>
      <c r="B495" s="280" t="s">
        <v>269</v>
      </c>
      <c r="C495" s="281"/>
    </row>
    <row r="496" spans="1:3" ht="21" hidden="1" customHeight="1">
      <c r="A496" s="271">
        <v>2070103</v>
      </c>
      <c r="B496" s="280" t="s">
        <v>346</v>
      </c>
      <c r="C496" s="281"/>
    </row>
    <row r="497" spans="1:3" ht="21" hidden="1" customHeight="1">
      <c r="A497" s="271">
        <v>2070104</v>
      </c>
      <c r="B497" s="280" t="s">
        <v>670</v>
      </c>
      <c r="C497" s="281"/>
    </row>
    <row r="498" spans="1:3" ht="21" hidden="1" customHeight="1">
      <c r="A498" s="271">
        <v>2070105</v>
      </c>
      <c r="B498" s="280" t="s">
        <v>671</v>
      </c>
      <c r="C498" s="281"/>
    </row>
    <row r="499" spans="1:3" ht="21" hidden="1" customHeight="1">
      <c r="A499" s="270">
        <v>2070106</v>
      </c>
      <c r="B499" s="280" t="s">
        <v>672</v>
      </c>
      <c r="C499" s="281"/>
    </row>
    <row r="500" spans="1:3" ht="21" hidden="1" customHeight="1">
      <c r="A500" s="270">
        <v>2070107</v>
      </c>
      <c r="B500" s="280" t="s">
        <v>673</v>
      </c>
      <c r="C500" s="281"/>
    </row>
    <row r="501" spans="1:3" ht="21" hidden="1" customHeight="1">
      <c r="A501" s="270">
        <v>2070108</v>
      </c>
      <c r="B501" s="280" t="s">
        <v>674</v>
      </c>
      <c r="C501" s="281"/>
    </row>
    <row r="502" spans="1:3" ht="21" customHeight="1">
      <c r="A502" s="270">
        <v>2070109</v>
      </c>
      <c r="B502" s="280" t="s">
        <v>675</v>
      </c>
      <c r="C502" s="281">
        <v>55</v>
      </c>
    </row>
    <row r="503" spans="1:3" ht="21" hidden="1" customHeight="1">
      <c r="A503" s="270">
        <v>2070110</v>
      </c>
      <c r="B503" s="280" t="s">
        <v>676</v>
      </c>
      <c r="C503" s="281"/>
    </row>
    <row r="504" spans="1:3" ht="21" hidden="1" customHeight="1">
      <c r="A504" s="270">
        <v>2070111</v>
      </c>
      <c r="B504" s="280" t="s">
        <v>677</v>
      </c>
      <c r="C504" s="281"/>
    </row>
    <row r="505" spans="1:3" ht="21" hidden="1" customHeight="1">
      <c r="A505" s="270">
        <v>2070112</v>
      </c>
      <c r="B505" s="280" t="s">
        <v>678</v>
      </c>
      <c r="C505" s="281"/>
    </row>
    <row r="506" spans="1:3" ht="21" hidden="1" customHeight="1">
      <c r="A506" s="270">
        <v>2070113</v>
      </c>
      <c r="B506" s="280" t="s">
        <v>679</v>
      </c>
      <c r="C506" s="281"/>
    </row>
    <row r="507" spans="1:3" ht="21" hidden="1" customHeight="1">
      <c r="A507" s="270">
        <v>2070114</v>
      </c>
      <c r="B507" s="280" t="s">
        <v>680</v>
      </c>
      <c r="C507" s="281"/>
    </row>
    <row r="508" spans="1:3" ht="21" hidden="1" customHeight="1">
      <c r="A508" s="270">
        <v>2070199</v>
      </c>
      <c r="B508" s="280" t="s">
        <v>681</v>
      </c>
      <c r="C508" s="281"/>
    </row>
    <row r="509" spans="1:3" ht="21" hidden="1" customHeight="1">
      <c r="A509" s="270">
        <v>20702</v>
      </c>
      <c r="B509" s="276" t="s">
        <v>682</v>
      </c>
      <c r="C509" s="278">
        <f>SUM(C510:C516)</f>
        <v>0</v>
      </c>
    </row>
    <row r="510" spans="1:3" ht="21" hidden="1" customHeight="1">
      <c r="A510" s="270">
        <v>2070201</v>
      </c>
      <c r="B510" s="280" t="s">
        <v>268</v>
      </c>
      <c r="C510" s="281"/>
    </row>
    <row r="511" spans="1:3" ht="21" hidden="1" customHeight="1">
      <c r="A511" s="270">
        <v>2070202</v>
      </c>
      <c r="B511" s="280" t="s">
        <v>269</v>
      </c>
      <c r="C511" s="281"/>
    </row>
    <row r="512" spans="1:3" ht="21" hidden="1" customHeight="1">
      <c r="A512" s="270">
        <v>2070203</v>
      </c>
      <c r="B512" s="280" t="s">
        <v>346</v>
      </c>
      <c r="C512" s="281"/>
    </row>
    <row r="513" spans="1:3" ht="21" hidden="1" customHeight="1">
      <c r="A513" s="270">
        <v>2070204</v>
      </c>
      <c r="B513" s="280" t="s">
        <v>683</v>
      </c>
      <c r="C513" s="281"/>
    </row>
    <row r="514" spans="1:3" ht="21" hidden="1" customHeight="1">
      <c r="A514" s="270">
        <v>2070205</v>
      </c>
      <c r="B514" s="280" t="s">
        <v>684</v>
      </c>
      <c r="C514" s="281"/>
    </row>
    <row r="515" spans="1:3" ht="21" hidden="1" customHeight="1">
      <c r="A515" s="270">
        <v>2070206</v>
      </c>
      <c r="B515" s="280" t="s">
        <v>685</v>
      </c>
      <c r="C515" s="281"/>
    </row>
    <row r="516" spans="1:3" ht="21" hidden="1" customHeight="1">
      <c r="A516" s="270">
        <v>2070299</v>
      </c>
      <c r="B516" s="280" t="s">
        <v>686</v>
      </c>
      <c r="C516" s="281"/>
    </row>
    <row r="517" spans="1:3" ht="21" hidden="1" customHeight="1">
      <c r="A517" s="270">
        <v>20703</v>
      </c>
      <c r="B517" s="276" t="s">
        <v>687</v>
      </c>
      <c r="C517" s="278">
        <f>SUM(C518:C527)</f>
        <v>0</v>
      </c>
    </row>
    <row r="518" spans="1:3" ht="21" hidden="1" customHeight="1">
      <c r="A518" s="270">
        <v>2070301</v>
      </c>
      <c r="B518" s="280" t="s">
        <v>268</v>
      </c>
      <c r="C518" s="281"/>
    </row>
    <row r="519" spans="1:3" ht="21" hidden="1" customHeight="1">
      <c r="A519" s="270">
        <v>2070302</v>
      </c>
      <c r="B519" s="280" t="s">
        <v>269</v>
      </c>
      <c r="C519" s="281"/>
    </row>
    <row r="520" spans="1:3" ht="21" hidden="1" customHeight="1">
      <c r="A520" s="270">
        <v>2070303</v>
      </c>
      <c r="B520" s="280" t="s">
        <v>346</v>
      </c>
      <c r="C520" s="281"/>
    </row>
    <row r="521" spans="1:3" ht="21" hidden="1" customHeight="1">
      <c r="A521" s="270">
        <v>2070304</v>
      </c>
      <c r="B521" s="280" t="s">
        <v>688</v>
      </c>
      <c r="C521" s="281"/>
    </row>
    <row r="522" spans="1:3" ht="21" hidden="1" customHeight="1">
      <c r="A522" s="270">
        <v>2070305</v>
      </c>
      <c r="B522" s="280" t="s">
        <v>689</v>
      </c>
      <c r="C522" s="281"/>
    </row>
    <row r="523" spans="1:3" ht="21" hidden="1" customHeight="1">
      <c r="A523" s="270">
        <v>2070306</v>
      </c>
      <c r="B523" s="280" t="s">
        <v>690</v>
      </c>
      <c r="C523" s="281"/>
    </row>
    <row r="524" spans="1:3" ht="21" hidden="1" customHeight="1">
      <c r="A524" s="270">
        <v>2070307</v>
      </c>
      <c r="B524" s="280" t="s">
        <v>691</v>
      </c>
      <c r="C524" s="281"/>
    </row>
    <row r="525" spans="1:3" ht="21" hidden="1" customHeight="1">
      <c r="A525" s="270">
        <v>2070308</v>
      </c>
      <c r="B525" s="280" t="s">
        <v>692</v>
      </c>
      <c r="C525" s="281"/>
    </row>
    <row r="526" spans="1:3" ht="21" hidden="1" customHeight="1">
      <c r="A526" s="270">
        <v>2070309</v>
      </c>
      <c r="B526" s="280" t="s">
        <v>693</v>
      </c>
      <c r="C526" s="281"/>
    </row>
    <row r="527" spans="1:3" ht="21" hidden="1" customHeight="1">
      <c r="A527" s="270">
        <v>2070399</v>
      </c>
      <c r="B527" s="280" t="s">
        <v>694</v>
      </c>
      <c r="C527" s="281"/>
    </row>
    <row r="528" spans="1:3" ht="21" hidden="1" customHeight="1">
      <c r="A528" s="270">
        <v>20706</v>
      </c>
      <c r="B528" s="276" t="s">
        <v>695</v>
      </c>
      <c r="C528" s="278">
        <f>SUM(C529:C536)</f>
        <v>0</v>
      </c>
    </row>
    <row r="529" spans="1:3" ht="21" hidden="1" customHeight="1">
      <c r="A529" s="270">
        <v>2070601</v>
      </c>
      <c r="B529" s="280" t="s">
        <v>268</v>
      </c>
      <c r="C529" s="281"/>
    </row>
    <row r="530" spans="1:3" ht="21" hidden="1" customHeight="1">
      <c r="A530" s="270">
        <v>2070602</v>
      </c>
      <c r="B530" s="280" t="s">
        <v>269</v>
      </c>
      <c r="C530" s="281"/>
    </row>
    <row r="531" spans="1:3" ht="21" hidden="1" customHeight="1">
      <c r="A531" s="270">
        <v>2070603</v>
      </c>
      <c r="B531" s="280" t="s">
        <v>346</v>
      </c>
      <c r="C531" s="281"/>
    </row>
    <row r="532" spans="1:3" ht="21" hidden="1" customHeight="1">
      <c r="A532" s="270">
        <v>2070604</v>
      </c>
      <c r="B532" s="280" t="s">
        <v>696</v>
      </c>
      <c r="C532" s="281"/>
    </row>
    <row r="533" spans="1:3" ht="21" hidden="1" customHeight="1">
      <c r="A533" s="270">
        <v>2070605</v>
      </c>
      <c r="B533" s="280" t="s">
        <v>697</v>
      </c>
      <c r="C533" s="281"/>
    </row>
    <row r="534" spans="1:3" ht="21" hidden="1" customHeight="1">
      <c r="A534" s="270">
        <v>2070606</v>
      </c>
      <c r="B534" s="280" t="s">
        <v>698</v>
      </c>
      <c r="C534" s="281"/>
    </row>
    <row r="535" spans="1:3" ht="21" hidden="1" customHeight="1">
      <c r="A535" s="270">
        <v>2070607</v>
      </c>
      <c r="B535" s="280" t="s">
        <v>699</v>
      </c>
      <c r="C535" s="281"/>
    </row>
    <row r="536" spans="1:3" ht="21" hidden="1" customHeight="1">
      <c r="A536" s="270">
        <v>2070699</v>
      </c>
      <c r="B536" s="280" t="s">
        <v>700</v>
      </c>
      <c r="C536" s="281"/>
    </row>
    <row r="537" spans="1:3" ht="21" hidden="1" customHeight="1">
      <c r="A537" s="270">
        <v>20708</v>
      </c>
      <c r="B537" s="276" t="s">
        <v>701</v>
      </c>
      <c r="C537" s="278">
        <f>SUM(C538:C544)</f>
        <v>0</v>
      </c>
    </row>
    <row r="538" spans="1:3" ht="21" hidden="1" customHeight="1">
      <c r="A538" s="270">
        <v>2070801</v>
      </c>
      <c r="B538" s="280" t="s">
        <v>268</v>
      </c>
      <c r="C538" s="281"/>
    </row>
    <row r="539" spans="1:3" ht="21" hidden="1" customHeight="1">
      <c r="A539" s="270">
        <v>2070802</v>
      </c>
      <c r="B539" s="280" t="s">
        <v>269</v>
      </c>
      <c r="C539" s="281"/>
    </row>
    <row r="540" spans="1:3" ht="21" hidden="1" customHeight="1">
      <c r="A540" s="270">
        <v>2070803</v>
      </c>
      <c r="B540" s="280" t="s">
        <v>346</v>
      </c>
      <c r="C540" s="281"/>
    </row>
    <row r="541" spans="1:3" ht="21" hidden="1" customHeight="1">
      <c r="A541" s="270">
        <v>2070806</v>
      </c>
      <c r="B541" s="280" t="s">
        <v>702</v>
      </c>
      <c r="C541" s="281"/>
    </row>
    <row r="542" spans="1:3" ht="21" hidden="1" customHeight="1">
      <c r="A542" s="270">
        <v>2070807</v>
      </c>
      <c r="B542" s="280" t="s">
        <v>703</v>
      </c>
      <c r="C542" s="281"/>
    </row>
    <row r="543" spans="1:3" ht="21" hidden="1" customHeight="1">
      <c r="A543" s="270">
        <v>2070808</v>
      </c>
      <c r="B543" s="280" t="s">
        <v>704</v>
      </c>
      <c r="C543" s="281"/>
    </row>
    <row r="544" spans="1:3" ht="21" hidden="1" customHeight="1">
      <c r="A544" s="270">
        <v>2070899</v>
      </c>
      <c r="B544" s="280" t="s">
        <v>705</v>
      </c>
      <c r="C544" s="281"/>
    </row>
    <row r="545" spans="1:3" ht="21" hidden="1" customHeight="1">
      <c r="A545" s="270">
        <v>20799</v>
      </c>
      <c r="B545" s="276" t="s">
        <v>706</v>
      </c>
      <c r="C545" s="278">
        <f>SUM(C546:C548)</f>
        <v>0</v>
      </c>
    </row>
    <row r="546" spans="1:3" ht="21" hidden="1" customHeight="1">
      <c r="A546" s="270">
        <v>2079902</v>
      </c>
      <c r="B546" s="280" t="s">
        <v>707</v>
      </c>
      <c r="C546" s="281"/>
    </row>
    <row r="547" spans="1:3" ht="21" hidden="1" customHeight="1">
      <c r="A547" s="270">
        <v>2079903</v>
      </c>
      <c r="B547" s="280" t="s">
        <v>708</v>
      </c>
      <c r="C547" s="281"/>
    </row>
    <row r="548" spans="1:3" ht="21" hidden="1" customHeight="1">
      <c r="A548" s="270">
        <v>2079999</v>
      </c>
      <c r="B548" s="280" t="s">
        <v>709</v>
      </c>
      <c r="C548" s="281"/>
    </row>
    <row r="549" spans="1:3" ht="21" customHeight="1">
      <c r="A549" s="270">
        <v>208</v>
      </c>
      <c r="B549" s="276" t="s">
        <v>272</v>
      </c>
      <c r="C549" s="278">
        <f>C550+C569+C577+C579+C588+C592+C602+C610+C617+C625+C634+C639+C642+C645+C648+C651+C654+C658+C662+C670+C673</f>
        <v>431</v>
      </c>
    </row>
    <row r="550" spans="1:3" ht="21" customHeight="1">
      <c r="A550" s="270">
        <v>20801</v>
      </c>
      <c r="B550" s="276" t="s">
        <v>710</v>
      </c>
      <c r="C550" s="278">
        <f>SUM(C551:C568)</f>
        <v>129</v>
      </c>
    </row>
    <row r="551" spans="1:3" ht="21" hidden="1" customHeight="1">
      <c r="A551" s="270">
        <v>2080101</v>
      </c>
      <c r="B551" s="280" t="s">
        <v>268</v>
      </c>
      <c r="C551" s="281"/>
    </row>
    <row r="552" spans="1:3" ht="21" hidden="1" customHeight="1">
      <c r="A552" s="270">
        <v>2080102</v>
      </c>
      <c r="B552" s="280" t="s">
        <v>269</v>
      </c>
      <c r="C552" s="281"/>
    </row>
    <row r="553" spans="1:3" ht="21" hidden="1" customHeight="1">
      <c r="A553" s="270">
        <v>2080103</v>
      </c>
      <c r="B553" s="280" t="s">
        <v>346</v>
      </c>
      <c r="C553" s="281"/>
    </row>
    <row r="554" spans="1:3" ht="21" hidden="1" customHeight="1">
      <c r="A554" s="270">
        <v>2080104</v>
      </c>
      <c r="B554" s="280" t="s">
        <v>711</v>
      </c>
      <c r="C554" s="281"/>
    </row>
    <row r="555" spans="1:3" ht="21" hidden="1" customHeight="1">
      <c r="A555" s="270">
        <v>2080105</v>
      </c>
      <c r="B555" s="280" t="s">
        <v>712</v>
      </c>
      <c r="C555" s="281"/>
    </row>
    <row r="556" spans="1:3" ht="21" hidden="1" customHeight="1">
      <c r="A556" s="270">
        <v>2080106</v>
      </c>
      <c r="B556" s="280" t="s">
        <v>713</v>
      </c>
      <c r="C556" s="281"/>
    </row>
    <row r="557" spans="1:3" ht="21" hidden="1" customHeight="1">
      <c r="A557" s="270">
        <v>2080107</v>
      </c>
      <c r="B557" s="280" t="s">
        <v>714</v>
      </c>
      <c r="C557" s="281"/>
    </row>
    <row r="558" spans="1:3" ht="21" hidden="1" customHeight="1">
      <c r="A558" s="270">
        <v>2080108</v>
      </c>
      <c r="B558" s="280" t="s">
        <v>383</v>
      </c>
      <c r="C558" s="281"/>
    </row>
    <row r="559" spans="1:3" ht="21" hidden="1" customHeight="1">
      <c r="A559" s="270">
        <v>2080109</v>
      </c>
      <c r="B559" s="280" t="s">
        <v>715</v>
      </c>
      <c r="C559" s="281"/>
    </row>
    <row r="560" spans="1:3" ht="21" hidden="1" customHeight="1">
      <c r="A560" s="270">
        <v>2080110</v>
      </c>
      <c r="B560" s="280" t="s">
        <v>716</v>
      </c>
      <c r="C560" s="281"/>
    </row>
    <row r="561" spans="1:3" ht="21" hidden="1" customHeight="1">
      <c r="A561" s="270">
        <v>2080111</v>
      </c>
      <c r="B561" s="280" t="s">
        <v>717</v>
      </c>
      <c r="C561" s="281"/>
    </row>
    <row r="562" spans="1:3" ht="21" hidden="1" customHeight="1">
      <c r="A562" s="270">
        <v>2080112</v>
      </c>
      <c r="B562" s="280" t="s">
        <v>718</v>
      </c>
      <c r="C562" s="281"/>
    </row>
    <row r="563" spans="1:3" ht="21" hidden="1" customHeight="1">
      <c r="A563" s="270">
        <v>2080113</v>
      </c>
      <c r="B563" s="280" t="s">
        <v>719</v>
      </c>
      <c r="C563" s="281"/>
    </row>
    <row r="564" spans="1:3" ht="21" hidden="1" customHeight="1">
      <c r="A564" s="270">
        <v>2080114</v>
      </c>
      <c r="B564" s="280" t="s">
        <v>720</v>
      </c>
      <c r="C564" s="281"/>
    </row>
    <row r="565" spans="1:3" ht="21" hidden="1" customHeight="1">
      <c r="A565" s="270">
        <v>2080115</v>
      </c>
      <c r="B565" s="280" t="s">
        <v>721</v>
      </c>
      <c r="C565" s="281"/>
    </row>
    <row r="566" spans="1:3" ht="21" hidden="1" customHeight="1">
      <c r="A566" s="270">
        <v>2080116</v>
      </c>
      <c r="B566" s="280" t="s">
        <v>722</v>
      </c>
      <c r="C566" s="281"/>
    </row>
    <row r="567" spans="1:3" ht="21" hidden="1" customHeight="1">
      <c r="A567" s="270">
        <v>2080150</v>
      </c>
      <c r="B567" s="280" t="s">
        <v>351</v>
      </c>
      <c r="C567" s="281"/>
    </row>
    <row r="568" spans="1:3" ht="21" customHeight="1">
      <c r="A568" s="270">
        <v>2080199</v>
      </c>
      <c r="B568" s="280" t="s">
        <v>723</v>
      </c>
      <c r="C568" s="281">
        <v>129</v>
      </c>
    </row>
    <row r="569" spans="1:3" ht="21" hidden="1" customHeight="1">
      <c r="A569" s="270">
        <v>20802</v>
      </c>
      <c r="B569" s="276" t="s">
        <v>724</v>
      </c>
      <c r="C569" s="278">
        <f>SUM(C570:C576)</f>
        <v>0</v>
      </c>
    </row>
    <row r="570" spans="1:3" ht="21" hidden="1" customHeight="1">
      <c r="A570" s="270">
        <v>2080201</v>
      </c>
      <c r="B570" s="280" t="s">
        <v>268</v>
      </c>
      <c r="C570" s="281"/>
    </row>
    <row r="571" spans="1:3" ht="21" hidden="1" customHeight="1">
      <c r="A571" s="270">
        <v>2080202</v>
      </c>
      <c r="B571" s="280" t="s">
        <v>269</v>
      </c>
      <c r="C571" s="281"/>
    </row>
    <row r="572" spans="1:3" ht="21" hidden="1" customHeight="1">
      <c r="A572" s="270">
        <v>2080203</v>
      </c>
      <c r="B572" s="280" t="s">
        <v>346</v>
      </c>
      <c r="C572" s="281"/>
    </row>
    <row r="573" spans="1:3" ht="21" hidden="1" customHeight="1">
      <c r="A573" s="270">
        <v>2080206</v>
      </c>
      <c r="B573" s="280" t="s">
        <v>725</v>
      </c>
      <c r="C573" s="281"/>
    </row>
    <row r="574" spans="1:3" ht="21" hidden="1" customHeight="1">
      <c r="A574" s="270">
        <v>2080207</v>
      </c>
      <c r="B574" s="280" t="s">
        <v>726</v>
      </c>
      <c r="C574" s="281"/>
    </row>
    <row r="575" spans="1:3" ht="21" hidden="1" customHeight="1">
      <c r="A575" s="270">
        <v>2080208</v>
      </c>
      <c r="B575" s="280" t="s">
        <v>727</v>
      </c>
      <c r="C575" s="281"/>
    </row>
    <row r="576" spans="1:3" ht="21" hidden="1" customHeight="1">
      <c r="A576" s="270">
        <v>2080299</v>
      </c>
      <c r="B576" s="280" t="s">
        <v>728</v>
      </c>
      <c r="C576" s="281"/>
    </row>
    <row r="577" spans="1:3" ht="21" hidden="1" customHeight="1">
      <c r="A577" s="270">
        <v>20804</v>
      </c>
      <c r="B577" s="276" t="s">
        <v>729</v>
      </c>
      <c r="C577" s="278">
        <f>C578</f>
        <v>0</v>
      </c>
    </row>
    <row r="578" spans="1:3" ht="21" hidden="1" customHeight="1">
      <c r="A578" s="270">
        <v>2080402</v>
      </c>
      <c r="B578" s="280" t="s">
        <v>730</v>
      </c>
      <c r="C578" s="281"/>
    </row>
    <row r="579" spans="1:3" ht="21" customHeight="1">
      <c r="A579" s="270">
        <v>20805</v>
      </c>
      <c r="B579" s="276" t="s">
        <v>731</v>
      </c>
      <c r="C579" s="278">
        <f>SUM(C580:C587)</f>
        <v>248</v>
      </c>
    </row>
    <row r="580" spans="1:3" ht="21" hidden="1" customHeight="1">
      <c r="A580" s="270">
        <v>2080501</v>
      </c>
      <c r="B580" s="280" t="s">
        <v>732</v>
      </c>
      <c r="C580" s="281"/>
    </row>
    <row r="581" spans="1:3" ht="21" hidden="1" customHeight="1">
      <c r="A581" s="270">
        <v>2080502</v>
      </c>
      <c r="B581" s="280" t="s">
        <v>733</v>
      </c>
      <c r="C581" s="281"/>
    </row>
    <row r="582" spans="1:3" ht="21" hidden="1" customHeight="1">
      <c r="A582" s="270">
        <v>2080503</v>
      </c>
      <c r="B582" s="280" t="s">
        <v>734</v>
      </c>
      <c r="C582" s="281"/>
    </row>
    <row r="583" spans="1:3" ht="21" customHeight="1">
      <c r="A583" s="270">
        <v>2080505</v>
      </c>
      <c r="B583" s="280" t="s">
        <v>735</v>
      </c>
      <c r="C583" s="281">
        <v>145</v>
      </c>
    </row>
    <row r="584" spans="1:3" ht="21" customHeight="1">
      <c r="A584" s="270">
        <v>2080506</v>
      </c>
      <c r="B584" s="280" t="s">
        <v>736</v>
      </c>
      <c r="C584" s="281">
        <v>72</v>
      </c>
    </row>
    <row r="585" spans="1:3" ht="21" hidden="1" customHeight="1">
      <c r="A585" s="270">
        <v>2080507</v>
      </c>
      <c r="B585" s="280" t="s">
        <v>737</v>
      </c>
      <c r="C585" s="281"/>
    </row>
    <row r="586" spans="1:3" ht="21" hidden="1" customHeight="1">
      <c r="A586" s="270">
        <v>2080508</v>
      </c>
      <c r="B586" s="280" t="s">
        <v>738</v>
      </c>
      <c r="C586" s="281"/>
    </row>
    <row r="587" spans="1:3" ht="21" customHeight="1">
      <c r="A587" s="270">
        <v>2080599</v>
      </c>
      <c r="B587" s="280" t="s">
        <v>739</v>
      </c>
      <c r="C587" s="281">
        <v>31</v>
      </c>
    </row>
    <row r="588" spans="1:3" ht="21" hidden="1" customHeight="1">
      <c r="A588" s="270">
        <v>20806</v>
      </c>
      <c r="B588" s="276" t="s">
        <v>740</v>
      </c>
      <c r="C588" s="278">
        <f>SUM(C589:C591)</f>
        <v>0</v>
      </c>
    </row>
    <row r="589" spans="1:3" ht="21" hidden="1" customHeight="1">
      <c r="A589" s="270">
        <v>2080601</v>
      </c>
      <c r="B589" s="280" t="s">
        <v>741</v>
      </c>
      <c r="C589" s="281"/>
    </row>
    <row r="590" spans="1:3" ht="21" hidden="1" customHeight="1">
      <c r="A590" s="270">
        <v>2080602</v>
      </c>
      <c r="B590" s="280" t="s">
        <v>742</v>
      </c>
      <c r="C590" s="281"/>
    </row>
    <row r="591" spans="1:3" ht="21" hidden="1" customHeight="1">
      <c r="A591" s="270">
        <v>2080699</v>
      </c>
      <c r="B591" s="280" t="s">
        <v>743</v>
      </c>
      <c r="C591" s="281"/>
    </row>
    <row r="592" spans="1:3" ht="21" hidden="1" customHeight="1">
      <c r="A592" s="270">
        <v>20807</v>
      </c>
      <c r="B592" s="276" t="s">
        <v>744</v>
      </c>
      <c r="C592" s="278">
        <f>SUM(C593:C601)</f>
        <v>0</v>
      </c>
    </row>
    <row r="593" spans="1:3" ht="21" hidden="1" customHeight="1">
      <c r="A593" s="270">
        <v>2080701</v>
      </c>
      <c r="B593" s="280" t="s">
        <v>745</v>
      </c>
      <c r="C593" s="281"/>
    </row>
    <row r="594" spans="1:3" ht="21" hidden="1" customHeight="1">
      <c r="A594" s="270">
        <v>2080702</v>
      </c>
      <c r="B594" s="280" t="s">
        <v>746</v>
      </c>
      <c r="C594" s="281"/>
    </row>
    <row r="595" spans="1:3" ht="21" hidden="1" customHeight="1">
      <c r="A595" s="270">
        <v>2080704</v>
      </c>
      <c r="B595" s="280" t="s">
        <v>747</v>
      </c>
      <c r="C595" s="281"/>
    </row>
    <row r="596" spans="1:3" ht="21" hidden="1" customHeight="1">
      <c r="A596" s="270">
        <v>2080705</v>
      </c>
      <c r="B596" s="280" t="s">
        <v>748</v>
      </c>
      <c r="C596" s="281"/>
    </row>
    <row r="597" spans="1:3" ht="21" hidden="1" customHeight="1">
      <c r="A597" s="270">
        <v>2080709</v>
      </c>
      <c r="B597" s="280" t="s">
        <v>749</v>
      </c>
      <c r="C597" s="281"/>
    </row>
    <row r="598" spans="1:3" ht="21" hidden="1" customHeight="1">
      <c r="A598" s="270">
        <v>2080711</v>
      </c>
      <c r="B598" s="280" t="s">
        <v>750</v>
      </c>
      <c r="C598" s="281"/>
    </row>
    <row r="599" spans="1:3" ht="21" hidden="1" customHeight="1">
      <c r="A599" s="270">
        <v>2080712</v>
      </c>
      <c r="B599" s="280" t="s">
        <v>751</v>
      </c>
      <c r="C599" s="281"/>
    </row>
    <row r="600" spans="1:3" ht="21" hidden="1" customHeight="1">
      <c r="A600" s="270">
        <v>2080713</v>
      </c>
      <c r="B600" s="280" t="s">
        <v>752</v>
      </c>
      <c r="C600" s="281"/>
    </row>
    <row r="601" spans="1:3" ht="21" hidden="1" customHeight="1">
      <c r="A601" s="270">
        <v>2080799</v>
      </c>
      <c r="B601" s="280" t="s">
        <v>753</v>
      </c>
      <c r="C601" s="281"/>
    </row>
    <row r="602" spans="1:3" ht="21" hidden="1" customHeight="1">
      <c r="A602" s="270">
        <v>20808</v>
      </c>
      <c r="B602" s="276" t="s">
        <v>754</v>
      </c>
      <c r="C602" s="278">
        <f>SUM(C603:C609)</f>
        <v>0</v>
      </c>
    </row>
    <row r="603" spans="1:3" ht="21" hidden="1" customHeight="1">
      <c r="A603" s="270">
        <v>2080801</v>
      </c>
      <c r="B603" s="280" t="s">
        <v>755</v>
      </c>
      <c r="C603" s="281"/>
    </row>
    <row r="604" spans="1:3" ht="21" hidden="1" customHeight="1">
      <c r="A604" s="270">
        <v>2080802</v>
      </c>
      <c r="B604" s="280" t="s">
        <v>756</v>
      </c>
      <c r="C604" s="281"/>
    </row>
    <row r="605" spans="1:3" ht="21" hidden="1" customHeight="1">
      <c r="A605" s="270">
        <v>2080803</v>
      </c>
      <c r="B605" s="280" t="s">
        <v>757</v>
      </c>
      <c r="C605" s="281"/>
    </row>
    <row r="606" spans="1:3" ht="21" hidden="1" customHeight="1">
      <c r="A606" s="270">
        <v>2080804</v>
      </c>
      <c r="B606" s="280" t="s">
        <v>758</v>
      </c>
      <c r="C606" s="281"/>
    </row>
    <row r="607" spans="1:3" ht="21" hidden="1" customHeight="1">
      <c r="A607" s="270">
        <v>2080805</v>
      </c>
      <c r="B607" s="280" t="s">
        <v>759</v>
      </c>
      <c r="C607" s="281"/>
    </row>
    <row r="608" spans="1:3" ht="21" hidden="1" customHeight="1">
      <c r="A608" s="270">
        <v>2080806</v>
      </c>
      <c r="B608" s="280" t="s">
        <v>760</v>
      </c>
      <c r="C608" s="281"/>
    </row>
    <row r="609" spans="1:3" ht="21" hidden="1" customHeight="1">
      <c r="A609" s="270">
        <v>2080899</v>
      </c>
      <c r="B609" s="280" t="s">
        <v>761</v>
      </c>
      <c r="C609" s="281"/>
    </row>
    <row r="610" spans="1:3" ht="21" hidden="1" customHeight="1">
      <c r="A610" s="270">
        <v>20809</v>
      </c>
      <c r="B610" s="276" t="s">
        <v>762</v>
      </c>
      <c r="C610" s="278">
        <f>SUM(C611:C616)</f>
        <v>0</v>
      </c>
    </row>
    <row r="611" spans="1:3" ht="21" hidden="1" customHeight="1">
      <c r="A611" s="270">
        <v>2080901</v>
      </c>
      <c r="B611" s="280" t="s">
        <v>763</v>
      </c>
      <c r="C611" s="281"/>
    </row>
    <row r="612" spans="1:3" ht="21" hidden="1" customHeight="1">
      <c r="A612" s="270">
        <v>2080902</v>
      </c>
      <c r="B612" s="280" t="s">
        <v>764</v>
      </c>
      <c r="C612" s="281"/>
    </row>
    <row r="613" spans="1:3" ht="21" hidden="1" customHeight="1">
      <c r="A613" s="270">
        <v>2080903</v>
      </c>
      <c r="B613" s="280" t="s">
        <v>765</v>
      </c>
      <c r="C613" s="281"/>
    </row>
    <row r="614" spans="1:3" ht="21" hidden="1" customHeight="1">
      <c r="A614" s="270">
        <v>2080904</v>
      </c>
      <c r="B614" s="280" t="s">
        <v>766</v>
      </c>
      <c r="C614" s="281"/>
    </row>
    <row r="615" spans="1:3" ht="21" hidden="1" customHeight="1">
      <c r="A615" s="270">
        <v>2080905</v>
      </c>
      <c r="B615" s="280" t="s">
        <v>767</v>
      </c>
      <c r="C615" s="281"/>
    </row>
    <row r="616" spans="1:3" ht="21" hidden="1" customHeight="1">
      <c r="A616" s="270">
        <v>2080999</v>
      </c>
      <c r="B616" s="280" t="s">
        <v>768</v>
      </c>
      <c r="C616" s="281"/>
    </row>
    <row r="617" spans="1:3" ht="21" hidden="1" customHeight="1">
      <c r="A617" s="270">
        <v>20810</v>
      </c>
      <c r="B617" s="276" t="s">
        <v>769</v>
      </c>
      <c r="C617" s="278">
        <f>SUM(C618:C624)</f>
        <v>0</v>
      </c>
    </row>
    <row r="618" spans="1:3" ht="21" hidden="1" customHeight="1">
      <c r="A618" s="270">
        <v>2081001</v>
      </c>
      <c r="B618" s="280" t="s">
        <v>770</v>
      </c>
      <c r="C618" s="281"/>
    </row>
    <row r="619" spans="1:3" ht="21" hidden="1" customHeight="1">
      <c r="A619" s="270">
        <v>2081002</v>
      </c>
      <c r="B619" s="280" t="s">
        <v>771</v>
      </c>
      <c r="C619" s="281"/>
    </row>
    <row r="620" spans="1:3" ht="21" hidden="1" customHeight="1">
      <c r="A620" s="270">
        <v>2081003</v>
      </c>
      <c r="B620" s="280" t="s">
        <v>772</v>
      </c>
      <c r="C620" s="281"/>
    </row>
    <row r="621" spans="1:3" ht="21" hidden="1" customHeight="1">
      <c r="A621" s="270">
        <v>2081004</v>
      </c>
      <c r="B621" s="280" t="s">
        <v>773</v>
      </c>
      <c r="C621" s="281"/>
    </row>
    <row r="622" spans="1:3" ht="21" hidden="1" customHeight="1">
      <c r="A622" s="270">
        <v>2081005</v>
      </c>
      <c r="B622" s="280" t="s">
        <v>774</v>
      </c>
      <c r="C622" s="281"/>
    </row>
    <row r="623" spans="1:3" ht="21" hidden="1" customHeight="1">
      <c r="A623" s="270">
        <v>2081006</v>
      </c>
      <c r="B623" s="280" t="s">
        <v>775</v>
      </c>
      <c r="C623" s="281"/>
    </row>
    <row r="624" spans="1:3" ht="21" hidden="1" customHeight="1">
      <c r="A624" s="270">
        <v>2081099</v>
      </c>
      <c r="B624" s="280" t="s">
        <v>776</v>
      </c>
      <c r="C624" s="281"/>
    </row>
    <row r="625" spans="1:3" ht="21" hidden="1" customHeight="1">
      <c r="A625" s="270">
        <v>20811</v>
      </c>
      <c r="B625" s="276" t="s">
        <v>777</v>
      </c>
      <c r="C625" s="278">
        <f>SUM(C626:C633)</f>
        <v>0</v>
      </c>
    </row>
    <row r="626" spans="1:3" ht="21" hidden="1" customHeight="1">
      <c r="A626" s="270">
        <v>2081101</v>
      </c>
      <c r="B626" s="280" t="s">
        <v>268</v>
      </c>
      <c r="C626" s="281"/>
    </row>
    <row r="627" spans="1:3" ht="21" hidden="1" customHeight="1">
      <c r="A627" s="270">
        <v>2081102</v>
      </c>
      <c r="B627" s="280" t="s">
        <v>269</v>
      </c>
      <c r="C627" s="281"/>
    </row>
    <row r="628" spans="1:3" ht="21" hidden="1" customHeight="1">
      <c r="A628" s="270">
        <v>2081103</v>
      </c>
      <c r="B628" s="280" t="s">
        <v>346</v>
      </c>
      <c r="C628" s="281"/>
    </row>
    <row r="629" spans="1:3" ht="21" hidden="1" customHeight="1">
      <c r="A629" s="270">
        <v>2081104</v>
      </c>
      <c r="B629" s="280" t="s">
        <v>778</v>
      </c>
      <c r="C629" s="281"/>
    </row>
    <row r="630" spans="1:3" ht="21" hidden="1" customHeight="1">
      <c r="A630" s="270">
        <v>2081105</v>
      </c>
      <c r="B630" s="280" t="s">
        <v>779</v>
      </c>
      <c r="C630" s="281"/>
    </row>
    <row r="631" spans="1:3" ht="21" hidden="1" customHeight="1">
      <c r="A631" s="270">
        <v>2081106</v>
      </c>
      <c r="B631" s="280" t="s">
        <v>780</v>
      </c>
      <c r="C631" s="281"/>
    </row>
    <row r="632" spans="1:3" ht="21" hidden="1" customHeight="1">
      <c r="A632" s="270">
        <v>2081107</v>
      </c>
      <c r="B632" s="280" t="s">
        <v>781</v>
      </c>
      <c r="C632" s="281"/>
    </row>
    <row r="633" spans="1:3" ht="21" hidden="1" customHeight="1">
      <c r="A633" s="270">
        <v>2081199</v>
      </c>
      <c r="B633" s="280" t="s">
        <v>782</v>
      </c>
      <c r="C633" s="281"/>
    </row>
    <row r="634" spans="1:3" ht="21" hidden="1" customHeight="1">
      <c r="A634" s="270">
        <v>20816</v>
      </c>
      <c r="B634" s="276" t="s">
        <v>783</v>
      </c>
      <c r="C634" s="278">
        <f>SUM(C635:C638)</f>
        <v>0</v>
      </c>
    </row>
    <row r="635" spans="1:3" ht="21" hidden="1" customHeight="1">
      <c r="A635" s="270">
        <v>2081601</v>
      </c>
      <c r="B635" s="280" t="s">
        <v>268</v>
      </c>
      <c r="C635" s="281"/>
    </row>
    <row r="636" spans="1:3" ht="21" hidden="1" customHeight="1">
      <c r="A636" s="270">
        <v>2081602</v>
      </c>
      <c r="B636" s="280" t="s">
        <v>269</v>
      </c>
      <c r="C636" s="281"/>
    </row>
    <row r="637" spans="1:3" ht="21" hidden="1" customHeight="1">
      <c r="A637" s="270">
        <v>2081603</v>
      </c>
      <c r="B637" s="280" t="s">
        <v>346</v>
      </c>
      <c r="C637" s="281"/>
    </row>
    <row r="638" spans="1:3" ht="21" hidden="1" customHeight="1">
      <c r="A638" s="270">
        <v>2081699</v>
      </c>
      <c r="B638" s="280" t="s">
        <v>784</v>
      </c>
      <c r="C638" s="281"/>
    </row>
    <row r="639" spans="1:3" ht="21" hidden="1" customHeight="1">
      <c r="A639" s="270">
        <v>20819</v>
      </c>
      <c r="B639" s="276" t="s">
        <v>785</v>
      </c>
      <c r="C639" s="278">
        <f>SUM(C640:C641)</f>
        <v>0</v>
      </c>
    </row>
    <row r="640" spans="1:3" ht="21" hidden="1" customHeight="1">
      <c r="A640" s="270">
        <v>2081901</v>
      </c>
      <c r="B640" s="280" t="s">
        <v>786</v>
      </c>
      <c r="C640" s="281"/>
    </row>
    <row r="641" spans="1:3" ht="21" hidden="1" customHeight="1">
      <c r="A641" s="270">
        <v>2081902</v>
      </c>
      <c r="B641" s="280" t="s">
        <v>787</v>
      </c>
      <c r="C641" s="281"/>
    </row>
    <row r="642" spans="1:3" ht="21" hidden="1" customHeight="1">
      <c r="A642" s="270">
        <v>20820</v>
      </c>
      <c r="B642" s="276" t="s">
        <v>788</v>
      </c>
      <c r="C642" s="278">
        <f>SUM(C643:C644)</f>
        <v>0</v>
      </c>
    </row>
    <row r="643" spans="1:3" ht="21" hidden="1" customHeight="1">
      <c r="A643" s="270">
        <v>2082001</v>
      </c>
      <c r="B643" s="280" t="s">
        <v>789</v>
      </c>
      <c r="C643" s="281"/>
    </row>
    <row r="644" spans="1:3" ht="21" hidden="1" customHeight="1">
      <c r="A644" s="270">
        <v>2082002</v>
      </c>
      <c r="B644" s="280" t="s">
        <v>790</v>
      </c>
      <c r="C644" s="281"/>
    </row>
    <row r="645" spans="1:3" ht="21" hidden="1" customHeight="1">
      <c r="A645" s="270">
        <v>20821</v>
      </c>
      <c r="B645" s="276" t="s">
        <v>791</v>
      </c>
      <c r="C645" s="278">
        <f>SUM(C646:C647)</f>
        <v>0</v>
      </c>
    </row>
    <row r="646" spans="1:3" ht="21" hidden="1" customHeight="1">
      <c r="A646" s="270">
        <v>2082101</v>
      </c>
      <c r="B646" s="280" t="s">
        <v>792</v>
      </c>
      <c r="C646" s="281"/>
    </row>
    <row r="647" spans="1:3" ht="21" hidden="1" customHeight="1">
      <c r="A647" s="270">
        <v>2082102</v>
      </c>
      <c r="B647" s="280" t="s">
        <v>793</v>
      </c>
      <c r="C647" s="281"/>
    </row>
    <row r="648" spans="1:3" ht="21" hidden="1" customHeight="1">
      <c r="A648" s="270">
        <v>20824</v>
      </c>
      <c r="B648" s="276" t="s">
        <v>794</v>
      </c>
      <c r="C648" s="278">
        <f>SUM(C649:C650)</f>
        <v>0</v>
      </c>
    </row>
    <row r="649" spans="1:3" ht="21" hidden="1" customHeight="1">
      <c r="A649" s="270">
        <v>2082401</v>
      </c>
      <c r="B649" s="280" t="s">
        <v>795</v>
      </c>
      <c r="C649" s="281"/>
    </row>
    <row r="650" spans="1:3" ht="21" hidden="1" customHeight="1">
      <c r="A650" s="270">
        <v>2082402</v>
      </c>
      <c r="B650" s="280" t="s">
        <v>796</v>
      </c>
      <c r="C650" s="281"/>
    </row>
    <row r="651" spans="1:3" ht="21" hidden="1" customHeight="1">
      <c r="A651" s="270">
        <v>20825</v>
      </c>
      <c r="B651" s="276" t="s">
        <v>797</v>
      </c>
      <c r="C651" s="278">
        <f>SUM(C652:C653)</f>
        <v>0</v>
      </c>
    </row>
    <row r="652" spans="1:3" ht="21" hidden="1" customHeight="1">
      <c r="A652" s="270">
        <v>2082501</v>
      </c>
      <c r="B652" s="280" t="s">
        <v>798</v>
      </c>
      <c r="C652" s="281"/>
    </row>
    <row r="653" spans="1:3" ht="21" hidden="1" customHeight="1">
      <c r="A653" s="270">
        <v>2082502</v>
      </c>
      <c r="B653" s="280" t="s">
        <v>799</v>
      </c>
      <c r="C653" s="281"/>
    </row>
    <row r="654" spans="1:3" ht="21" hidden="1" customHeight="1">
      <c r="A654" s="270">
        <v>20826</v>
      </c>
      <c r="B654" s="276" t="s">
        <v>800</v>
      </c>
      <c r="C654" s="278">
        <f>SUM(C655:C657)</f>
        <v>0</v>
      </c>
    </row>
    <row r="655" spans="1:3" ht="21" hidden="1" customHeight="1">
      <c r="A655" s="270">
        <v>2082601</v>
      </c>
      <c r="B655" s="280" t="s">
        <v>801</v>
      </c>
      <c r="C655" s="281"/>
    </row>
    <row r="656" spans="1:3" ht="21" hidden="1" customHeight="1">
      <c r="A656" s="270">
        <v>2082602</v>
      </c>
      <c r="B656" s="280" t="s">
        <v>802</v>
      </c>
      <c r="C656" s="281"/>
    </row>
    <row r="657" spans="1:3" ht="21" hidden="1" customHeight="1">
      <c r="A657" s="270">
        <v>2082699</v>
      </c>
      <c r="B657" s="280" t="s">
        <v>803</v>
      </c>
      <c r="C657" s="281"/>
    </row>
    <row r="658" spans="1:3" ht="21" hidden="1" customHeight="1">
      <c r="A658" s="270">
        <v>20827</v>
      </c>
      <c r="B658" s="276" t="s">
        <v>804</v>
      </c>
      <c r="C658" s="278">
        <f>SUM(C659:C661)</f>
        <v>0</v>
      </c>
    </row>
    <row r="659" spans="1:3" ht="21" hidden="1" customHeight="1">
      <c r="A659" s="270">
        <v>2082701</v>
      </c>
      <c r="B659" s="280" t="s">
        <v>805</v>
      </c>
      <c r="C659" s="281"/>
    </row>
    <row r="660" spans="1:3" ht="21" hidden="1" customHeight="1">
      <c r="A660" s="270">
        <v>2082702</v>
      </c>
      <c r="B660" s="280" t="s">
        <v>806</v>
      </c>
      <c r="C660" s="281"/>
    </row>
    <row r="661" spans="1:3" ht="21" hidden="1" customHeight="1">
      <c r="A661" s="270">
        <v>2082799</v>
      </c>
      <c r="B661" s="280" t="s">
        <v>807</v>
      </c>
      <c r="C661" s="281"/>
    </row>
    <row r="662" spans="1:3" ht="21" customHeight="1">
      <c r="A662" s="270">
        <v>20828</v>
      </c>
      <c r="B662" s="276" t="s">
        <v>808</v>
      </c>
      <c r="C662" s="278">
        <f>SUM(C663:C669)</f>
        <v>54</v>
      </c>
    </row>
    <row r="663" spans="1:3" ht="21" hidden="1" customHeight="1">
      <c r="A663" s="270">
        <v>2082801</v>
      </c>
      <c r="B663" s="280" t="s">
        <v>268</v>
      </c>
      <c r="C663" s="281"/>
    </row>
    <row r="664" spans="1:3" ht="21" hidden="1" customHeight="1">
      <c r="A664" s="270">
        <v>2082802</v>
      </c>
      <c r="B664" s="280" t="s">
        <v>269</v>
      </c>
      <c r="C664" s="281"/>
    </row>
    <row r="665" spans="1:3" ht="21" hidden="1" customHeight="1">
      <c r="A665" s="270">
        <v>2082803</v>
      </c>
      <c r="B665" s="280" t="s">
        <v>346</v>
      </c>
      <c r="C665" s="281"/>
    </row>
    <row r="666" spans="1:3" ht="21" hidden="1" customHeight="1">
      <c r="A666" s="270">
        <v>2082804</v>
      </c>
      <c r="B666" s="280" t="s">
        <v>809</v>
      </c>
      <c r="C666" s="281"/>
    </row>
    <row r="667" spans="1:3" ht="21" hidden="1" customHeight="1">
      <c r="A667" s="270">
        <v>2082805</v>
      </c>
      <c r="B667" s="280" t="s">
        <v>810</v>
      </c>
      <c r="C667" s="281"/>
    </row>
    <row r="668" spans="1:3" ht="21" customHeight="1">
      <c r="A668" s="270">
        <v>2082850</v>
      </c>
      <c r="B668" s="280" t="s">
        <v>351</v>
      </c>
      <c r="C668" s="281">
        <v>54</v>
      </c>
    </row>
    <row r="669" spans="1:3" ht="21" hidden="1" customHeight="1">
      <c r="A669" s="270">
        <v>2082899</v>
      </c>
      <c r="B669" s="280" t="s">
        <v>811</v>
      </c>
      <c r="C669" s="281"/>
    </row>
    <row r="670" spans="1:3" ht="21" hidden="1" customHeight="1">
      <c r="A670" s="270">
        <v>20830</v>
      </c>
      <c r="B670" s="276" t="s">
        <v>812</v>
      </c>
      <c r="C670" s="278">
        <f>SUM(C671:C672)</f>
        <v>0</v>
      </c>
    </row>
    <row r="671" spans="1:3" ht="21" hidden="1" customHeight="1">
      <c r="A671" s="270">
        <v>2083001</v>
      </c>
      <c r="B671" s="280" t="s">
        <v>813</v>
      </c>
      <c r="C671" s="281"/>
    </row>
    <row r="672" spans="1:3" ht="21" hidden="1" customHeight="1">
      <c r="A672" s="270">
        <v>2083099</v>
      </c>
      <c r="B672" s="280" t="s">
        <v>814</v>
      </c>
      <c r="C672" s="281"/>
    </row>
    <row r="673" spans="1:3" ht="21" hidden="1" customHeight="1">
      <c r="A673" s="270">
        <v>20899</v>
      </c>
      <c r="B673" s="276" t="s">
        <v>815</v>
      </c>
      <c r="C673" s="278">
        <f>C674</f>
        <v>0</v>
      </c>
    </row>
    <row r="674" spans="1:3" ht="21" hidden="1" customHeight="1">
      <c r="A674" s="270">
        <v>2089999</v>
      </c>
      <c r="B674" s="280" t="s">
        <v>816</v>
      </c>
      <c r="C674" s="281"/>
    </row>
    <row r="675" spans="1:3" ht="21" customHeight="1">
      <c r="A675" s="270">
        <v>210</v>
      </c>
      <c r="B675" s="276" t="s">
        <v>817</v>
      </c>
      <c r="C675" s="278">
        <f>C676+C681+C695+C699+C711+C714+C718+C723+C727+C731+C734+C743+C745</f>
        <v>108</v>
      </c>
    </row>
    <row r="676" spans="1:3" ht="21" hidden="1" customHeight="1">
      <c r="A676" s="270">
        <v>21001</v>
      </c>
      <c r="B676" s="276" t="s">
        <v>818</v>
      </c>
      <c r="C676" s="278">
        <f>SUM(C677:C680)</f>
        <v>0</v>
      </c>
    </row>
    <row r="677" spans="1:3" ht="21" hidden="1" customHeight="1">
      <c r="A677" s="270">
        <v>2100101</v>
      </c>
      <c r="B677" s="280" t="s">
        <v>268</v>
      </c>
      <c r="C677" s="281"/>
    </row>
    <row r="678" spans="1:3" ht="21" hidden="1" customHeight="1">
      <c r="A678" s="270">
        <v>2100102</v>
      </c>
      <c r="B678" s="280" t="s">
        <v>269</v>
      </c>
      <c r="C678" s="281"/>
    </row>
    <row r="679" spans="1:3" ht="21" hidden="1" customHeight="1">
      <c r="A679" s="270">
        <v>2100103</v>
      </c>
      <c r="B679" s="280" t="s">
        <v>346</v>
      </c>
      <c r="C679" s="281"/>
    </row>
    <row r="680" spans="1:3" ht="21" hidden="1" customHeight="1">
      <c r="A680" s="270">
        <v>2100199</v>
      </c>
      <c r="B680" s="280" t="s">
        <v>819</v>
      </c>
      <c r="C680" s="281"/>
    </row>
    <row r="681" spans="1:3" ht="21" hidden="1" customHeight="1">
      <c r="A681" s="270">
        <v>21002</v>
      </c>
      <c r="B681" s="276" t="s">
        <v>820</v>
      </c>
      <c r="C681" s="278">
        <f>SUM(C682:C694)</f>
        <v>0</v>
      </c>
    </row>
    <row r="682" spans="1:3" ht="21" hidden="1" customHeight="1">
      <c r="A682" s="270">
        <v>2100201</v>
      </c>
      <c r="B682" s="280" t="s">
        <v>821</v>
      </c>
      <c r="C682" s="281"/>
    </row>
    <row r="683" spans="1:3" ht="21" hidden="1" customHeight="1">
      <c r="A683" s="270">
        <v>2100202</v>
      </c>
      <c r="B683" s="280" t="s">
        <v>822</v>
      </c>
      <c r="C683" s="281"/>
    </row>
    <row r="684" spans="1:3" ht="21" hidden="1" customHeight="1">
      <c r="A684" s="270">
        <v>2100203</v>
      </c>
      <c r="B684" s="280" t="s">
        <v>823</v>
      </c>
      <c r="C684" s="281"/>
    </row>
    <row r="685" spans="1:3" ht="21" hidden="1" customHeight="1">
      <c r="A685" s="270">
        <v>2100204</v>
      </c>
      <c r="B685" s="280" t="s">
        <v>824</v>
      </c>
      <c r="C685" s="281"/>
    </row>
    <row r="686" spans="1:3" ht="21" hidden="1" customHeight="1">
      <c r="A686" s="270">
        <v>2100205</v>
      </c>
      <c r="B686" s="280" t="s">
        <v>825</v>
      </c>
      <c r="C686" s="281"/>
    </row>
    <row r="687" spans="1:3" ht="21" hidden="1" customHeight="1">
      <c r="A687" s="270">
        <v>2100206</v>
      </c>
      <c r="B687" s="280" t="s">
        <v>826</v>
      </c>
      <c r="C687" s="281"/>
    </row>
    <row r="688" spans="1:3" ht="21" hidden="1" customHeight="1">
      <c r="A688" s="270">
        <v>2100207</v>
      </c>
      <c r="B688" s="280" t="s">
        <v>827</v>
      </c>
      <c r="C688" s="281"/>
    </row>
    <row r="689" spans="1:3" ht="21" hidden="1" customHeight="1">
      <c r="A689" s="270">
        <v>2100208</v>
      </c>
      <c r="B689" s="280" t="s">
        <v>828</v>
      </c>
      <c r="C689" s="281"/>
    </row>
    <row r="690" spans="1:3" ht="21" hidden="1" customHeight="1">
      <c r="A690" s="270">
        <v>2100209</v>
      </c>
      <c r="B690" s="280" t="s">
        <v>829</v>
      </c>
      <c r="C690" s="281"/>
    </row>
    <row r="691" spans="1:3" ht="21" hidden="1" customHeight="1">
      <c r="A691" s="270">
        <v>2100210</v>
      </c>
      <c r="B691" s="280" t="s">
        <v>830</v>
      </c>
      <c r="C691" s="281"/>
    </row>
    <row r="692" spans="1:3" ht="21" hidden="1" customHeight="1">
      <c r="A692" s="270">
        <v>2100211</v>
      </c>
      <c r="B692" s="280" t="s">
        <v>831</v>
      </c>
      <c r="C692" s="281"/>
    </row>
    <row r="693" spans="1:3" ht="21" hidden="1" customHeight="1">
      <c r="A693" s="270">
        <v>2100212</v>
      </c>
      <c r="B693" s="280" t="s">
        <v>832</v>
      </c>
      <c r="C693" s="281"/>
    </row>
    <row r="694" spans="1:3" ht="21" hidden="1" customHeight="1">
      <c r="A694" s="270">
        <v>2100299</v>
      </c>
      <c r="B694" s="280" t="s">
        <v>833</v>
      </c>
      <c r="C694" s="281"/>
    </row>
    <row r="695" spans="1:3" ht="21" hidden="1" customHeight="1">
      <c r="A695" s="270">
        <v>21003</v>
      </c>
      <c r="B695" s="276" t="s">
        <v>834</v>
      </c>
      <c r="C695" s="278">
        <f>SUM(C696:C698)</f>
        <v>0</v>
      </c>
    </row>
    <row r="696" spans="1:3" ht="21" hidden="1" customHeight="1">
      <c r="A696" s="270">
        <v>2100301</v>
      </c>
      <c r="B696" s="280" t="s">
        <v>835</v>
      </c>
      <c r="C696" s="281"/>
    </row>
    <row r="697" spans="1:3" ht="21" hidden="1" customHeight="1">
      <c r="A697" s="270">
        <v>2100302</v>
      </c>
      <c r="B697" s="280" t="s">
        <v>836</v>
      </c>
      <c r="C697" s="281"/>
    </row>
    <row r="698" spans="1:3" ht="21" hidden="1" customHeight="1">
      <c r="A698" s="270">
        <v>2100399</v>
      </c>
      <c r="B698" s="280" t="s">
        <v>837</v>
      </c>
      <c r="C698" s="281"/>
    </row>
    <row r="699" spans="1:3" ht="21" hidden="1" customHeight="1">
      <c r="A699" s="270">
        <v>21004</v>
      </c>
      <c r="B699" s="276" t="s">
        <v>838</v>
      </c>
      <c r="C699" s="278">
        <f>SUM(C700:C710)</f>
        <v>0</v>
      </c>
    </row>
    <row r="700" spans="1:3" ht="21" hidden="1" customHeight="1">
      <c r="A700" s="270">
        <v>2100401</v>
      </c>
      <c r="B700" s="280" t="s">
        <v>839</v>
      </c>
      <c r="C700" s="281"/>
    </row>
    <row r="701" spans="1:3" ht="21" hidden="1" customHeight="1">
      <c r="A701" s="270">
        <v>2100402</v>
      </c>
      <c r="B701" s="280" t="s">
        <v>840</v>
      </c>
      <c r="C701" s="281"/>
    </row>
    <row r="702" spans="1:3" ht="21" hidden="1" customHeight="1">
      <c r="A702" s="270">
        <v>2100403</v>
      </c>
      <c r="B702" s="280" t="s">
        <v>841</v>
      </c>
      <c r="C702" s="281"/>
    </row>
    <row r="703" spans="1:3" ht="21" hidden="1" customHeight="1">
      <c r="A703" s="270">
        <v>2100404</v>
      </c>
      <c r="B703" s="280" t="s">
        <v>842</v>
      </c>
      <c r="C703" s="281"/>
    </row>
    <row r="704" spans="1:3" ht="21" hidden="1" customHeight="1">
      <c r="A704" s="270">
        <v>2100405</v>
      </c>
      <c r="B704" s="280" t="s">
        <v>843</v>
      </c>
      <c r="C704" s="281"/>
    </row>
    <row r="705" spans="1:3" ht="21" hidden="1" customHeight="1">
      <c r="A705" s="270">
        <v>2100406</v>
      </c>
      <c r="B705" s="280" t="s">
        <v>844</v>
      </c>
      <c r="C705" s="281"/>
    </row>
    <row r="706" spans="1:3" ht="21" hidden="1" customHeight="1">
      <c r="A706" s="270">
        <v>2100407</v>
      </c>
      <c r="B706" s="280" t="s">
        <v>845</v>
      </c>
      <c r="C706" s="281"/>
    </row>
    <row r="707" spans="1:3" ht="21" hidden="1" customHeight="1">
      <c r="A707" s="270">
        <v>2100408</v>
      </c>
      <c r="B707" s="280" t="s">
        <v>846</v>
      </c>
      <c r="C707" s="281"/>
    </row>
    <row r="708" spans="1:3" ht="21" hidden="1" customHeight="1">
      <c r="A708" s="270">
        <v>2100409</v>
      </c>
      <c r="B708" s="280" t="s">
        <v>847</v>
      </c>
      <c r="C708" s="281"/>
    </row>
    <row r="709" spans="1:3" ht="21" hidden="1" customHeight="1">
      <c r="A709" s="270">
        <v>2100410</v>
      </c>
      <c r="B709" s="280" t="s">
        <v>848</v>
      </c>
      <c r="C709" s="281"/>
    </row>
    <row r="710" spans="1:3" ht="21" hidden="1" customHeight="1">
      <c r="A710" s="270">
        <v>2100499</v>
      </c>
      <c r="B710" s="280" t="s">
        <v>849</v>
      </c>
      <c r="C710" s="281"/>
    </row>
    <row r="711" spans="1:3" ht="21" hidden="1" customHeight="1">
      <c r="A711" s="270">
        <v>21006</v>
      </c>
      <c r="B711" s="276" t="s">
        <v>850</v>
      </c>
      <c r="C711" s="278">
        <f>SUM(C712:C713)</f>
        <v>0</v>
      </c>
    </row>
    <row r="712" spans="1:3" ht="21" hidden="1" customHeight="1">
      <c r="A712" s="270">
        <v>2100601</v>
      </c>
      <c r="B712" s="280" t="s">
        <v>851</v>
      </c>
      <c r="C712" s="281"/>
    </row>
    <row r="713" spans="1:3" ht="21" hidden="1" customHeight="1">
      <c r="A713" s="270">
        <v>2100699</v>
      </c>
      <c r="B713" s="280" t="s">
        <v>852</v>
      </c>
      <c r="C713" s="281"/>
    </row>
    <row r="714" spans="1:3" ht="21" hidden="1" customHeight="1">
      <c r="A714" s="270">
        <v>21007</v>
      </c>
      <c r="B714" s="276" t="s">
        <v>853</v>
      </c>
      <c r="C714" s="278">
        <f>SUM(C715:C717)</f>
        <v>0</v>
      </c>
    </row>
    <row r="715" spans="1:3" ht="21" hidden="1" customHeight="1">
      <c r="A715" s="270">
        <v>2100716</v>
      </c>
      <c r="B715" s="280" t="s">
        <v>854</v>
      </c>
      <c r="C715" s="281"/>
    </row>
    <row r="716" spans="1:3" ht="21" hidden="1" customHeight="1">
      <c r="A716" s="270">
        <v>2100717</v>
      </c>
      <c r="B716" s="280" t="s">
        <v>855</v>
      </c>
      <c r="C716" s="281"/>
    </row>
    <row r="717" spans="1:3" ht="21" hidden="1" customHeight="1">
      <c r="A717" s="270">
        <v>2100799</v>
      </c>
      <c r="B717" s="280" t="s">
        <v>856</v>
      </c>
      <c r="C717" s="281"/>
    </row>
    <row r="718" spans="1:3" ht="21" customHeight="1">
      <c r="A718" s="270">
        <v>21011</v>
      </c>
      <c r="B718" s="276" t="s">
        <v>857</v>
      </c>
      <c r="C718" s="278">
        <f>SUM(C719:C722)</f>
        <v>108</v>
      </c>
    </row>
    <row r="719" spans="1:3" ht="21" customHeight="1">
      <c r="A719" s="270">
        <v>2101101</v>
      </c>
      <c r="B719" s="280" t="s">
        <v>858</v>
      </c>
      <c r="C719" s="281">
        <v>59</v>
      </c>
    </row>
    <row r="720" spans="1:3" ht="21" customHeight="1">
      <c r="A720" s="270">
        <v>2101102</v>
      </c>
      <c r="B720" s="280" t="s">
        <v>859</v>
      </c>
      <c r="C720" s="281">
        <v>49</v>
      </c>
    </row>
    <row r="721" spans="1:3" ht="21" hidden="1" customHeight="1">
      <c r="A721" s="270">
        <v>2101103</v>
      </c>
      <c r="B721" s="280" t="s">
        <v>860</v>
      </c>
      <c r="C721" s="281"/>
    </row>
    <row r="722" spans="1:3" ht="21" hidden="1" customHeight="1">
      <c r="A722" s="270">
        <v>2101199</v>
      </c>
      <c r="B722" s="280" t="s">
        <v>861</v>
      </c>
      <c r="C722" s="281"/>
    </row>
    <row r="723" spans="1:3" ht="21" hidden="1" customHeight="1">
      <c r="A723" s="270">
        <v>21012</v>
      </c>
      <c r="B723" s="276" t="s">
        <v>862</v>
      </c>
      <c r="C723" s="278">
        <f>SUM(C724:C726)</f>
        <v>0</v>
      </c>
    </row>
    <row r="724" spans="1:3" ht="21" hidden="1" customHeight="1">
      <c r="A724" s="270">
        <v>2101201</v>
      </c>
      <c r="B724" s="280" t="s">
        <v>863</v>
      </c>
      <c r="C724" s="281"/>
    </row>
    <row r="725" spans="1:3" ht="21" hidden="1" customHeight="1">
      <c r="A725" s="270">
        <v>2101202</v>
      </c>
      <c r="B725" s="280" t="s">
        <v>864</v>
      </c>
      <c r="C725" s="281"/>
    </row>
    <row r="726" spans="1:3" ht="21" hidden="1" customHeight="1">
      <c r="A726" s="270">
        <v>2101299</v>
      </c>
      <c r="B726" s="280" t="s">
        <v>865</v>
      </c>
      <c r="C726" s="281"/>
    </row>
    <row r="727" spans="1:3" ht="21" hidden="1" customHeight="1">
      <c r="A727" s="270">
        <v>21013</v>
      </c>
      <c r="B727" s="276" t="s">
        <v>866</v>
      </c>
      <c r="C727" s="278">
        <f>SUM(C728:C730)</f>
        <v>0</v>
      </c>
    </row>
    <row r="728" spans="1:3" ht="21" hidden="1" customHeight="1">
      <c r="A728" s="270">
        <v>2101301</v>
      </c>
      <c r="B728" s="280" t="s">
        <v>867</v>
      </c>
      <c r="C728" s="281"/>
    </row>
    <row r="729" spans="1:3" ht="21" hidden="1" customHeight="1">
      <c r="A729" s="270">
        <v>2101302</v>
      </c>
      <c r="B729" s="280" t="s">
        <v>868</v>
      </c>
      <c r="C729" s="281"/>
    </row>
    <row r="730" spans="1:3" ht="21" hidden="1" customHeight="1">
      <c r="A730" s="270">
        <v>2101399</v>
      </c>
      <c r="B730" s="280" t="s">
        <v>869</v>
      </c>
      <c r="C730" s="281"/>
    </row>
    <row r="731" spans="1:3" ht="21" hidden="1" customHeight="1">
      <c r="A731" s="270">
        <v>21014</v>
      </c>
      <c r="B731" s="276" t="s">
        <v>870</v>
      </c>
      <c r="C731" s="278">
        <f>SUM(C732:C733)</f>
        <v>0</v>
      </c>
    </row>
    <row r="732" spans="1:3" ht="21" hidden="1" customHeight="1">
      <c r="A732" s="270">
        <v>2101401</v>
      </c>
      <c r="B732" s="280" t="s">
        <v>871</v>
      </c>
      <c r="C732" s="281"/>
    </row>
    <row r="733" spans="1:3" ht="21" hidden="1" customHeight="1">
      <c r="A733" s="270">
        <v>2101499</v>
      </c>
      <c r="B733" s="280" t="s">
        <v>872</v>
      </c>
      <c r="C733" s="281"/>
    </row>
    <row r="734" spans="1:3" ht="21" hidden="1" customHeight="1">
      <c r="A734" s="270">
        <v>21015</v>
      </c>
      <c r="B734" s="276" t="s">
        <v>873</v>
      </c>
      <c r="C734" s="278">
        <f>SUM(C735:C742)</f>
        <v>0</v>
      </c>
    </row>
    <row r="735" spans="1:3" ht="21" hidden="1" customHeight="1">
      <c r="A735" s="270">
        <v>2101501</v>
      </c>
      <c r="B735" s="280" t="s">
        <v>268</v>
      </c>
      <c r="C735" s="281"/>
    </row>
    <row r="736" spans="1:3" ht="21" hidden="1" customHeight="1">
      <c r="A736" s="270">
        <v>2101502</v>
      </c>
      <c r="B736" s="280" t="s">
        <v>269</v>
      </c>
      <c r="C736" s="281"/>
    </row>
    <row r="737" spans="1:3" ht="21" hidden="1" customHeight="1">
      <c r="A737" s="270">
        <v>2101503</v>
      </c>
      <c r="B737" s="280" t="s">
        <v>346</v>
      </c>
      <c r="C737" s="281"/>
    </row>
    <row r="738" spans="1:3" ht="21" hidden="1" customHeight="1">
      <c r="A738" s="270">
        <v>2101504</v>
      </c>
      <c r="B738" s="280" t="s">
        <v>383</v>
      </c>
      <c r="C738" s="281"/>
    </row>
    <row r="739" spans="1:3" ht="21" hidden="1" customHeight="1">
      <c r="A739" s="270">
        <v>2101505</v>
      </c>
      <c r="B739" s="280" t="s">
        <v>874</v>
      </c>
      <c r="C739" s="281"/>
    </row>
    <row r="740" spans="1:3" ht="21" hidden="1" customHeight="1">
      <c r="A740" s="270">
        <v>2101506</v>
      </c>
      <c r="B740" s="280" t="s">
        <v>875</v>
      </c>
      <c r="C740" s="281"/>
    </row>
    <row r="741" spans="1:3" ht="21" hidden="1" customHeight="1">
      <c r="A741" s="270">
        <v>2101550</v>
      </c>
      <c r="B741" s="280" t="s">
        <v>351</v>
      </c>
      <c r="C741" s="281"/>
    </row>
    <row r="742" spans="1:3" ht="21" hidden="1" customHeight="1">
      <c r="A742" s="270">
        <v>2101599</v>
      </c>
      <c r="B742" s="280" t="s">
        <v>876</v>
      </c>
      <c r="C742" s="281"/>
    </row>
    <row r="743" spans="1:3" ht="21" hidden="1" customHeight="1">
      <c r="A743" s="270">
        <v>21016</v>
      </c>
      <c r="B743" s="276" t="s">
        <v>877</v>
      </c>
      <c r="C743" s="278">
        <f>C744</f>
        <v>0</v>
      </c>
    </row>
    <row r="744" spans="1:3" ht="21" hidden="1" customHeight="1">
      <c r="A744" s="270">
        <v>2101601</v>
      </c>
      <c r="B744" s="280" t="s">
        <v>878</v>
      </c>
      <c r="C744" s="281"/>
    </row>
    <row r="745" spans="1:3" ht="21" hidden="1" customHeight="1">
      <c r="A745" s="270">
        <v>21099</v>
      </c>
      <c r="B745" s="276" t="s">
        <v>879</v>
      </c>
      <c r="C745" s="278">
        <f>C746</f>
        <v>0</v>
      </c>
    </row>
    <row r="746" spans="1:3" ht="21" hidden="1" customHeight="1">
      <c r="A746" s="270">
        <v>2109999</v>
      </c>
      <c r="B746" s="280" t="s">
        <v>880</v>
      </c>
      <c r="C746" s="281"/>
    </row>
    <row r="747" spans="1:3" ht="21" customHeight="1">
      <c r="A747" s="270">
        <v>211</v>
      </c>
      <c r="B747" s="276" t="s">
        <v>881</v>
      </c>
      <c r="C747" s="278">
        <f>C748+C758+C762+C771+C776+C783+C789+C792+C795+C797+C799+C805+C807+C809+C824</f>
        <v>85</v>
      </c>
    </row>
    <row r="748" spans="1:3" ht="21" customHeight="1">
      <c r="A748" s="270">
        <v>21101</v>
      </c>
      <c r="B748" s="276" t="s">
        <v>882</v>
      </c>
      <c r="C748" s="278">
        <f>SUM(C749:C757)</f>
        <v>85</v>
      </c>
    </row>
    <row r="749" spans="1:3" ht="21" hidden="1" customHeight="1">
      <c r="A749" s="270">
        <v>2110101</v>
      </c>
      <c r="B749" s="280" t="s">
        <v>268</v>
      </c>
      <c r="C749" s="281"/>
    </row>
    <row r="750" spans="1:3" ht="21" hidden="1" customHeight="1">
      <c r="A750" s="270">
        <v>2110102</v>
      </c>
      <c r="B750" s="280" t="s">
        <v>269</v>
      </c>
      <c r="C750" s="281"/>
    </row>
    <row r="751" spans="1:3" ht="21" hidden="1" customHeight="1">
      <c r="A751" s="270">
        <v>2110103</v>
      </c>
      <c r="B751" s="280" t="s">
        <v>346</v>
      </c>
      <c r="C751" s="281"/>
    </row>
    <row r="752" spans="1:3" ht="21" hidden="1" customHeight="1">
      <c r="A752" s="270">
        <v>2110104</v>
      </c>
      <c r="B752" s="280" t="s">
        <v>883</v>
      </c>
      <c r="C752" s="281"/>
    </row>
    <row r="753" spans="1:3" ht="21" hidden="1" customHeight="1">
      <c r="A753" s="270">
        <v>2110105</v>
      </c>
      <c r="B753" s="280" t="s">
        <v>884</v>
      </c>
      <c r="C753" s="281"/>
    </row>
    <row r="754" spans="1:3" ht="21" hidden="1" customHeight="1">
      <c r="A754" s="270">
        <v>2110106</v>
      </c>
      <c r="B754" s="280" t="s">
        <v>885</v>
      </c>
      <c r="C754" s="281"/>
    </row>
    <row r="755" spans="1:3" ht="21" hidden="1" customHeight="1">
      <c r="A755" s="270">
        <v>2110107</v>
      </c>
      <c r="B755" s="280" t="s">
        <v>886</v>
      </c>
      <c r="C755" s="281"/>
    </row>
    <row r="756" spans="1:3" ht="21" hidden="1" customHeight="1">
      <c r="A756" s="270">
        <v>2110108</v>
      </c>
      <c r="B756" s="280" t="s">
        <v>887</v>
      </c>
      <c r="C756" s="281"/>
    </row>
    <row r="757" spans="1:3" ht="21" customHeight="1">
      <c r="A757" s="270">
        <v>2110199</v>
      </c>
      <c r="B757" s="280" t="s">
        <v>888</v>
      </c>
      <c r="C757" s="281">
        <v>85</v>
      </c>
    </row>
    <row r="758" spans="1:3" ht="21" hidden="1" customHeight="1">
      <c r="A758" s="270">
        <v>21102</v>
      </c>
      <c r="B758" s="276" t="s">
        <v>889</v>
      </c>
      <c r="C758" s="278">
        <f>SUM(C759:C761)</f>
        <v>0</v>
      </c>
    </row>
    <row r="759" spans="1:3" ht="21" hidden="1" customHeight="1">
      <c r="A759" s="270">
        <v>2110203</v>
      </c>
      <c r="B759" s="280" t="s">
        <v>890</v>
      </c>
      <c r="C759" s="281"/>
    </row>
    <row r="760" spans="1:3" ht="21" hidden="1" customHeight="1">
      <c r="A760" s="270">
        <v>2110204</v>
      </c>
      <c r="B760" s="280" t="s">
        <v>891</v>
      </c>
      <c r="C760" s="281"/>
    </row>
    <row r="761" spans="1:3" ht="21" hidden="1" customHeight="1">
      <c r="A761" s="270">
        <v>2110299</v>
      </c>
      <c r="B761" s="280" t="s">
        <v>892</v>
      </c>
      <c r="C761" s="281"/>
    </row>
    <row r="762" spans="1:3" ht="21" hidden="1" customHeight="1">
      <c r="A762" s="270">
        <v>21103</v>
      </c>
      <c r="B762" s="276" t="s">
        <v>893</v>
      </c>
      <c r="C762" s="278">
        <f>SUM(C763:C770)</f>
        <v>0</v>
      </c>
    </row>
    <row r="763" spans="1:3" ht="21" hidden="1" customHeight="1">
      <c r="A763" s="270">
        <v>2110301</v>
      </c>
      <c r="B763" s="280" t="s">
        <v>894</v>
      </c>
      <c r="C763" s="281"/>
    </row>
    <row r="764" spans="1:3" ht="21" hidden="1" customHeight="1">
      <c r="A764" s="270">
        <v>2110302</v>
      </c>
      <c r="B764" s="280" t="s">
        <v>895</v>
      </c>
      <c r="C764" s="281"/>
    </row>
    <row r="765" spans="1:3" ht="21" hidden="1" customHeight="1">
      <c r="A765" s="270">
        <v>2110303</v>
      </c>
      <c r="B765" s="280" t="s">
        <v>896</v>
      </c>
      <c r="C765" s="281"/>
    </row>
    <row r="766" spans="1:3" ht="21" hidden="1" customHeight="1">
      <c r="A766" s="270">
        <v>2110304</v>
      </c>
      <c r="B766" s="280" t="s">
        <v>897</v>
      </c>
      <c r="C766" s="281"/>
    </row>
    <row r="767" spans="1:3" ht="21" hidden="1" customHeight="1">
      <c r="A767" s="270">
        <v>2110305</v>
      </c>
      <c r="B767" s="280" t="s">
        <v>898</v>
      </c>
      <c r="C767" s="281"/>
    </row>
    <row r="768" spans="1:3" ht="21" hidden="1" customHeight="1">
      <c r="A768" s="270">
        <v>2110306</v>
      </c>
      <c r="B768" s="280" t="s">
        <v>899</v>
      </c>
      <c r="C768" s="281"/>
    </row>
    <row r="769" spans="1:3" ht="21" hidden="1" customHeight="1">
      <c r="A769" s="270">
        <v>2110307</v>
      </c>
      <c r="B769" s="280" t="s">
        <v>900</v>
      </c>
      <c r="C769" s="281"/>
    </row>
    <row r="770" spans="1:3" ht="21" hidden="1" customHeight="1">
      <c r="A770" s="270">
        <v>2110399</v>
      </c>
      <c r="B770" s="280" t="s">
        <v>901</v>
      </c>
      <c r="C770" s="281"/>
    </row>
    <row r="771" spans="1:3" ht="21" hidden="1" customHeight="1">
      <c r="A771" s="270">
        <v>21104</v>
      </c>
      <c r="B771" s="276" t="s">
        <v>902</v>
      </c>
      <c r="C771" s="278">
        <f>SUM(C772:C775)</f>
        <v>0</v>
      </c>
    </row>
    <row r="772" spans="1:3" ht="21" hidden="1" customHeight="1">
      <c r="A772" s="270">
        <v>2110401</v>
      </c>
      <c r="B772" s="280" t="s">
        <v>903</v>
      </c>
      <c r="C772" s="281"/>
    </row>
    <row r="773" spans="1:3" ht="21" hidden="1" customHeight="1">
      <c r="A773" s="270">
        <v>2110402</v>
      </c>
      <c r="B773" s="280" t="s">
        <v>904</v>
      </c>
      <c r="C773" s="281"/>
    </row>
    <row r="774" spans="1:3" ht="21" hidden="1" customHeight="1">
      <c r="A774" s="270">
        <v>2110404</v>
      </c>
      <c r="B774" s="280" t="s">
        <v>905</v>
      </c>
      <c r="C774" s="281"/>
    </row>
    <row r="775" spans="1:3" ht="21" hidden="1" customHeight="1">
      <c r="A775" s="270">
        <v>2110499</v>
      </c>
      <c r="B775" s="280" t="s">
        <v>906</v>
      </c>
      <c r="C775" s="281"/>
    </row>
    <row r="776" spans="1:3" ht="21" hidden="1" customHeight="1">
      <c r="A776" s="270">
        <v>21105</v>
      </c>
      <c r="B776" s="276" t="s">
        <v>907</v>
      </c>
      <c r="C776" s="278">
        <f>SUM(C777:C782)</f>
        <v>0</v>
      </c>
    </row>
    <row r="777" spans="1:3" ht="21" hidden="1" customHeight="1">
      <c r="A777" s="270">
        <v>2110501</v>
      </c>
      <c r="B777" s="280" t="s">
        <v>908</v>
      </c>
      <c r="C777" s="281"/>
    </row>
    <row r="778" spans="1:3" ht="21" hidden="1" customHeight="1">
      <c r="A778" s="270">
        <v>2110502</v>
      </c>
      <c r="B778" s="280" t="s">
        <v>909</v>
      </c>
      <c r="C778" s="281"/>
    </row>
    <row r="779" spans="1:3" ht="21" hidden="1" customHeight="1">
      <c r="A779" s="270">
        <v>2110503</v>
      </c>
      <c r="B779" s="280" t="s">
        <v>910</v>
      </c>
      <c r="C779" s="281"/>
    </row>
    <row r="780" spans="1:3" ht="21" hidden="1" customHeight="1">
      <c r="A780" s="270">
        <v>2110506</v>
      </c>
      <c r="B780" s="280" t="s">
        <v>911</v>
      </c>
      <c r="C780" s="281"/>
    </row>
    <row r="781" spans="1:3" ht="21" hidden="1" customHeight="1">
      <c r="A781" s="270">
        <v>2110507</v>
      </c>
      <c r="B781" s="280" t="s">
        <v>912</v>
      </c>
      <c r="C781" s="281"/>
    </row>
    <row r="782" spans="1:3" ht="21" hidden="1" customHeight="1">
      <c r="A782" s="270">
        <v>2110599</v>
      </c>
      <c r="B782" s="280" t="s">
        <v>913</v>
      </c>
      <c r="C782" s="281"/>
    </row>
    <row r="783" spans="1:3" ht="21" hidden="1" customHeight="1">
      <c r="A783" s="270">
        <v>21106</v>
      </c>
      <c r="B783" s="276" t="s">
        <v>914</v>
      </c>
      <c r="C783" s="278">
        <f>SUM(C784:C788)</f>
        <v>0</v>
      </c>
    </row>
    <row r="784" spans="1:3" ht="21" hidden="1" customHeight="1">
      <c r="A784" s="270">
        <v>2110602</v>
      </c>
      <c r="B784" s="280" t="s">
        <v>915</v>
      </c>
      <c r="C784" s="281"/>
    </row>
    <row r="785" spans="1:3" ht="21" hidden="1" customHeight="1">
      <c r="A785" s="270">
        <v>2110603</v>
      </c>
      <c r="B785" s="280" t="s">
        <v>916</v>
      </c>
      <c r="C785" s="281"/>
    </row>
    <row r="786" spans="1:3" ht="21" hidden="1" customHeight="1">
      <c r="A786" s="270">
        <v>2110604</v>
      </c>
      <c r="B786" s="280" t="s">
        <v>917</v>
      </c>
      <c r="C786" s="281"/>
    </row>
    <row r="787" spans="1:3" ht="21" hidden="1" customHeight="1">
      <c r="A787" s="270">
        <v>2110605</v>
      </c>
      <c r="B787" s="280" t="s">
        <v>918</v>
      </c>
      <c r="C787" s="281"/>
    </row>
    <row r="788" spans="1:3" ht="21" hidden="1" customHeight="1">
      <c r="A788" s="270">
        <v>2110699</v>
      </c>
      <c r="B788" s="280" t="s">
        <v>919</v>
      </c>
      <c r="C788" s="281"/>
    </row>
    <row r="789" spans="1:3" ht="21" hidden="1" customHeight="1">
      <c r="A789" s="270">
        <v>21107</v>
      </c>
      <c r="B789" s="276" t="s">
        <v>920</v>
      </c>
      <c r="C789" s="278">
        <f>SUM(C790:C791)</f>
        <v>0</v>
      </c>
    </row>
    <row r="790" spans="1:3" ht="21" hidden="1" customHeight="1">
      <c r="A790" s="270">
        <v>2110704</v>
      </c>
      <c r="B790" s="280" t="s">
        <v>921</v>
      </c>
      <c r="C790" s="281"/>
    </row>
    <row r="791" spans="1:3" ht="21" hidden="1" customHeight="1">
      <c r="A791" s="270">
        <v>2110799</v>
      </c>
      <c r="B791" s="280" t="s">
        <v>922</v>
      </c>
      <c r="C791" s="281"/>
    </row>
    <row r="792" spans="1:3" ht="21" hidden="1" customHeight="1">
      <c r="A792" s="270">
        <v>21108</v>
      </c>
      <c r="B792" s="276" t="s">
        <v>923</v>
      </c>
      <c r="C792" s="278">
        <f>SUM(C793:C794)</f>
        <v>0</v>
      </c>
    </row>
    <row r="793" spans="1:3" ht="21" hidden="1" customHeight="1">
      <c r="A793" s="270">
        <v>2110804</v>
      </c>
      <c r="B793" s="280" t="s">
        <v>924</v>
      </c>
      <c r="C793" s="281"/>
    </row>
    <row r="794" spans="1:3" ht="21" hidden="1" customHeight="1">
      <c r="A794" s="270">
        <v>2110899</v>
      </c>
      <c r="B794" s="280" t="s">
        <v>925</v>
      </c>
      <c r="C794" s="281"/>
    </row>
    <row r="795" spans="1:3" ht="21" hidden="1" customHeight="1">
      <c r="A795" s="270">
        <v>21109</v>
      </c>
      <c r="B795" s="276" t="s">
        <v>926</v>
      </c>
      <c r="C795" s="278">
        <f>C796</f>
        <v>0</v>
      </c>
    </row>
    <row r="796" spans="1:3" ht="21" hidden="1" customHeight="1">
      <c r="A796" s="270">
        <v>2110901</v>
      </c>
      <c r="B796" s="280" t="s">
        <v>927</v>
      </c>
      <c r="C796" s="281"/>
    </row>
    <row r="797" spans="1:3" ht="21" hidden="1" customHeight="1">
      <c r="A797" s="270">
        <v>21110</v>
      </c>
      <c r="B797" s="276" t="s">
        <v>928</v>
      </c>
      <c r="C797" s="278">
        <f>C798</f>
        <v>0</v>
      </c>
    </row>
    <row r="798" spans="1:3" ht="21" hidden="1" customHeight="1">
      <c r="A798" s="270">
        <v>2111001</v>
      </c>
      <c r="B798" s="280" t="s">
        <v>929</v>
      </c>
      <c r="C798" s="281"/>
    </row>
    <row r="799" spans="1:3" ht="21" hidden="1" customHeight="1">
      <c r="A799" s="270">
        <v>21111</v>
      </c>
      <c r="B799" s="276" t="s">
        <v>930</v>
      </c>
      <c r="C799" s="278">
        <f>SUM(C800:C804)</f>
        <v>0</v>
      </c>
    </row>
    <row r="800" spans="1:3" ht="21" hidden="1" customHeight="1">
      <c r="A800" s="270">
        <v>2111101</v>
      </c>
      <c r="B800" s="280" t="s">
        <v>931</v>
      </c>
      <c r="C800" s="281"/>
    </row>
    <row r="801" spans="1:3" ht="21" hidden="1" customHeight="1">
      <c r="A801" s="270">
        <v>2111102</v>
      </c>
      <c r="B801" s="280" t="s">
        <v>932</v>
      </c>
      <c r="C801" s="281"/>
    </row>
    <row r="802" spans="1:3" ht="21" hidden="1" customHeight="1">
      <c r="A802" s="270">
        <v>2111103</v>
      </c>
      <c r="B802" s="280" t="s">
        <v>933</v>
      </c>
      <c r="C802" s="281"/>
    </row>
    <row r="803" spans="1:3" ht="21" hidden="1" customHeight="1">
      <c r="A803" s="270">
        <v>2111104</v>
      </c>
      <c r="B803" s="280" t="s">
        <v>934</v>
      </c>
      <c r="C803" s="281"/>
    </row>
    <row r="804" spans="1:3" ht="21" hidden="1" customHeight="1">
      <c r="A804" s="270">
        <v>2111199</v>
      </c>
      <c r="B804" s="280" t="s">
        <v>935</v>
      </c>
      <c r="C804" s="281"/>
    </row>
    <row r="805" spans="1:3" ht="21" hidden="1" customHeight="1">
      <c r="A805" s="270">
        <v>21112</v>
      </c>
      <c r="B805" s="276" t="s">
        <v>936</v>
      </c>
      <c r="C805" s="278">
        <f>C806</f>
        <v>0</v>
      </c>
    </row>
    <row r="806" spans="1:3" ht="21" hidden="1" customHeight="1">
      <c r="A806" s="270">
        <v>2111201</v>
      </c>
      <c r="B806" s="280" t="s">
        <v>937</v>
      </c>
      <c r="C806" s="281"/>
    </row>
    <row r="807" spans="1:3" ht="21" hidden="1" customHeight="1">
      <c r="A807" s="270">
        <v>21113</v>
      </c>
      <c r="B807" s="276" t="s">
        <v>938</v>
      </c>
      <c r="C807" s="278">
        <f>C808</f>
        <v>0</v>
      </c>
    </row>
    <row r="808" spans="1:3" ht="21" hidden="1" customHeight="1">
      <c r="A808" s="270">
        <v>2111301</v>
      </c>
      <c r="B808" s="280" t="s">
        <v>939</v>
      </c>
      <c r="C808" s="281"/>
    </row>
    <row r="809" spans="1:3" ht="21" hidden="1" customHeight="1">
      <c r="A809" s="270">
        <v>21114</v>
      </c>
      <c r="B809" s="276" t="s">
        <v>940</v>
      </c>
      <c r="C809" s="278">
        <f>SUM(C810:C823)</f>
        <v>0</v>
      </c>
    </row>
    <row r="810" spans="1:3" ht="21" hidden="1" customHeight="1">
      <c r="A810" s="270">
        <v>2111401</v>
      </c>
      <c r="B810" s="280" t="s">
        <v>268</v>
      </c>
      <c r="C810" s="281"/>
    </row>
    <row r="811" spans="1:3" ht="21" hidden="1" customHeight="1">
      <c r="A811" s="270">
        <v>2111402</v>
      </c>
      <c r="B811" s="280" t="s">
        <v>269</v>
      </c>
      <c r="C811" s="281"/>
    </row>
    <row r="812" spans="1:3" ht="21" hidden="1" customHeight="1">
      <c r="A812" s="270">
        <v>2111403</v>
      </c>
      <c r="B812" s="280" t="s">
        <v>346</v>
      </c>
      <c r="C812" s="281"/>
    </row>
    <row r="813" spans="1:3" ht="21" hidden="1" customHeight="1">
      <c r="A813" s="270">
        <v>2111404</v>
      </c>
      <c r="B813" s="280" t="s">
        <v>941</v>
      </c>
      <c r="C813" s="281"/>
    </row>
    <row r="814" spans="1:3" ht="21" hidden="1" customHeight="1">
      <c r="A814" s="270">
        <v>2111405</v>
      </c>
      <c r="B814" s="280" t="s">
        <v>942</v>
      </c>
      <c r="C814" s="281"/>
    </row>
    <row r="815" spans="1:3" ht="21" hidden="1" customHeight="1">
      <c r="A815" s="270">
        <v>2111406</v>
      </c>
      <c r="B815" s="280" t="s">
        <v>943</v>
      </c>
      <c r="C815" s="281"/>
    </row>
    <row r="816" spans="1:3" ht="21" hidden="1" customHeight="1">
      <c r="A816" s="270">
        <v>2111407</v>
      </c>
      <c r="B816" s="280" t="s">
        <v>944</v>
      </c>
      <c r="C816" s="281"/>
    </row>
    <row r="817" spans="1:3" ht="21" hidden="1" customHeight="1">
      <c r="A817" s="270">
        <v>2111408</v>
      </c>
      <c r="B817" s="280" t="s">
        <v>945</v>
      </c>
      <c r="C817" s="281"/>
    </row>
    <row r="818" spans="1:3" ht="21" hidden="1" customHeight="1">
      <c r="A818" s="270">
        <v>2111409</v>
      </c>
      <c r="B818" s="280" t="s">
        <v>946</v>
      </c>
      <c r="C818" s="281"/>
    </row>
    <row r="819" spans="1:3" ht="21" hidden="1" customHeight="1">
      <c r="A819" s="270">
        <v>2111410</v>
      </c>
      <c r="B819" s="280" t="s">
        <v>947</v>
      </c>
      <c r="C819" s="281"/>
    </row>
    <row r="820" spans="1:3" ht="21" hidden="1" customHeight="1">
      <c r="A820" s="270">
        <v>2111411</v>
      </c>
      <c r="B820" s="280" t="s">
        <v>383</v>
      </c>
      <c r="C820" s="281"/>
    </row>
    <row r="821" spans="1:3" ht="21" hidden="1" customHeight="1">
      <c r="A821" s="270">
        <v>2111413</v>
      </c>
      <c r="B821" s="280" t="s">
        <v>948</v>
      </c>
      <c r="C821" s="281"/>
    </row>
    <row r="822" spans="1:3" ht="21" hidden="1" customHeight="1">
      <c r="A822" s="270">
        <v>2111450</v>
      </c>
      <c r="B822" s="280" t="s">
        <v>351</v>
      </c>
      <c r="C822" s="281"/>
    </row>
    <row r="823" spans="1:3" ht="21" hidden="1" customHeight="1">
      <c r="A823" s="270">
        <v>2111499</v>
      </c>
      <c r="B823" s="280" t="s">
        <v>949</v>
      </c>
      <c r="C823" s="281"/>
    </row>
    <row r="824" spans="1:3" ht="21" hidden="1" customHeight="1">
      <c r="A824" s="270">
        <v>21199</v>
      </c>
      <c r="B824" s="276" t="s">
        <v>950</v>
      </c>
      <c r="C824" s="278">
        <f>C825</f>
        <v>0</v>
      </c>
    </row>
    <row r="825" spans="1:3" ht="21" hidden="1" customHeight="1">
      <c r="A825" s="270">
        <v>2119999</v>
      </c>
      <c r="B825" s="280" t="s">
        <v>951</v>
      </c>
      <c r="C825" s="281"/>
    </row>
    <row r="826" spans="1:3" ht="21" customHeight="1">
      <c r="A826" s="270">
        <v>212</v>
      </c>
      <c r="B826" s="276" t="s">
        <v>952</v>
      </c>
      <c r="C826" s="278">
        <f>C827+C838+C840+C843+C845+C847</f>
        <v>177</v>
      </c>
    </row>
    <row r="827" spans="1:3" ht="21" customHeight="1">
      <c r="A827" s="270">
        <v>21201</v>
      </c>
      <c r="B827" s="276" t="s">
        <v>953</v>
      </c>
      <c r="C827" s="278">
        <f>SUM(C828:C837)</f>
        <v>177</v>
      </c>
    </row>
    <row r="828" spans="1:3" ht="21" hidden="1" customHeight="1">
      <c r="A828" s="270">
        <v>2120101</v>
      </c>
      <c r="B828" s="280" t="s">
        <v>268</v>
      </c>
      <c r="C828" s="281"/>
    </row>
    <row r="829" spans="1:3" ht="21" hidden="1" customHeight="1">
      <c r="A829" s="270">
        <v>2120102</v>
      </c>
      <c r="B829" s="280" t="s">
        <v>269</v>
      </c>
      <c r="C829" s="281"/>
    </row>
    <row r="830" spans="1:3" ht="21" hidden="1" customHeight="1">
      <c r="A830" s="270">
        <v>2120103</v>
      </c>
      <c r="B830" s="280" t="s">
        <v>346</v>
      </c>
      <c r="C830" s="281"/>
    </row>
    <row r="831" spans="1:3" ht="21" hidden="1" customHeight="1">
      <c r="A831" s="270">
        <v>2120104</v>
      </c>
      <c r="B831" s="280" t="s">
        <v>954</v>
      </c>
      <c r="C831" s="281"/>
    </row>
    <row r="832" spans="1:3" ht="21" hidden="1" customHeight="1">
      <c r="A832" s="270">
        <v>2120105</v>
      </c>
      <c r="B832" s="280" t="s">
        <v>955</v>
      </c>
      <c r="C832" s="281"/>
    </row>
    <row r="833" spans="1:3" ht="21" hidden="1" customHeight="1">
      <c r="A833" s="270">
        <v>2120106</v>
      </c>
      <c r="B833" s="280" t="s">
        <v>956</v>
      </c>
      <c r="C833" s="281"/>
    </row>
    <row r="834" spans="1:3" ht="21" hidden="1" customHeight="1">
      <c r="A834" s="270">
        <v>2120107</v>
      </c>
      <c r="B834" s="280" t="s">
        <v>957</v>
      </c>
      <c r="C834" s="281"/>
    </row>
    <row r="835" spans="1:3" ht="21" hidden="1" customHeight="1">
      <c r="A835" s="270">
        <v>2120109</v>
      </c>
      <c r="B835" s="280" t="s">
        <v>958</v>
      </c>
      <c r="C835" s="281"/>
    </row>
    <row r="836" spans="1:3" ht="21" hidden="1" customHeight="1">
      <c r="A836" s="270">
        <v>2120110</v>
      </c>
      <c r="B836" s="280" t="s">
        <v>959</v>
      </c>
      <c r="C836" s="281"/>
    </row>
    <row r="837" spans="1:3" ht="21" customHeight="1">
      <c r="A837" s="270">
        <v>2120199</v>
      </c>
      <c r="B837" s="280" t="s">
        <v>960</v>
      </c>
      <c r="C837" s="281">
        <v>177</v>
      </c>
    </row>
    <row r="838" spans="1:3" ht="21" hidden="1" customHeight="1">
      <c r="A838" s="270">
        <v>21202</v>
      </c>
      <c r="B838" s="276" t="s">
        <v>961</v>
      </c>
      <c r="C838" s="278">
        <f>C839</f>
        <v>0</v>
      </c>
    </row>
    <row r="839" spans="1:3" ht="21" hidden="1" customHeight="1">
      <c r="A839" s="270">
        <v>2120201</v>
      </c>
      <c r="B839" s="280" t="s">
        <v>962</v>
      </c>
      <c r="C839" s="281"/>
    </row>
    <row r="840" spans="1:3" ht="21" hidden="1" customHeight="1">
      <c r="A840" s="270">
        <v>21203</v>
      </c>
      <c r="B840" s="276" t="s">
        <v>963</v>
      </c>
      <c r="C840" s="278">
        <f>SUM(C841:C842)</f>
        <v>0</v>
      </c>
    </row>
    <row r="841" spans="1:3" ht="21" hidden="1" customHeight="1">
      <c r="A841" s="270">
        <v>2120303</v>
      </c>
      <c r="B841" s="280" t="s">
        <v>964</v>
      </c>
      <c r="C841" s="281"/>
    </row>
    <row r="842" spans="1:3" ht="21" hidden="1" customHeight="1">
      <c r="A842" s="270">
        <v>2120399</v>
      </c>
      <c r="B842" s="280" t="s">
        <v>965</v>
      </c>
      <c r="C842" s="281"/>
    </row>
    <row r="843" spans="1:3" ht="21" hidden="1" customHeight="1">
      <c r="A843" s="270">
        <v>21205</v>
      </c>
      <c r="B843" s="276" t="s">
        <v>966</v>
      </c>
      <c r="C843" s="278">
        <f>C844</f>
        <v>0</v>
      </c>
    </row>
    <row r="844" spans="1:3" ht="21" hidden="1" customHeight="1">
      <c r="A844" s="270">
        <v>2120501</v>
      </c>
      <c r="B844" s="280" t="s">
        <v>967</v>
      </c>
      <c r="C844" s="281"/>
    </row>
    <row r="845" spans="1:3" ht="21" hidden="1" customHeight="1">
      <c r="A845" s="270">
        <v>21206</v>
      </c>
      <c r="B845" s="276" t="s">
        <v>968</v>
      </c>
      <c r="C845" s="278">
        <f>C846</f>
        <v>0</v>
      </c>
    </row>
    <row r="846" spans="1:3" ht="21" hidden="1" customHeight="1">
      <c r="A846" s="270">
        <v>2120601</v>
      </c>
      <c r="B846" s="280" t="s">
        <v>969</v>
      </c>
      <c r="C846" s="281"/>
    </row>
    <row r="847" spans="1:3" ht="21" hidden="1" customHeight="1">
      <c r="A847" s="270">
        <v>21299</v>
      </c>
      <c r="B847" s="276" t="s">
        <v>970</v>
      </c>
      <c r="C847" s="278">
        <f>C848</f>
        <v>0</v>
      </c>
    </row>
    <row r="848" spans="1:3" ht="21" hidden="1" customHeight="1">
      <c r="A848" s="270">
        <v>2129999</v>
      </c>
      <c r="B848" s="280" t="s">
        <v>971</v>
      </c>
      <c r="C848" s="281"/>
    </row>
    <row r="849" spans="1:3" ht="21" customHeight="1">
      <c r="A849" s="270">
        <v>213</v>
      </c>
      <c r="B849" s="276" t="s">
        <v>972</v>
      </c>
      <c r="C849" s="278">
        <f>C850+C876+C901+C929+C940+C947+C954+C957</f>
        <v>83</v>
      </c>
    </row>
    <row r="850" spans="1:3" ht="21" customHeight="1">
      <c r="A850" s="270">
        <v>21301</v>
      </c>
      <c r="B850" s="276" t="s">
        <v>973</v>
      </c>
      <c r="C850" s="278">
        <f>SUM(C851:C875)</f>
        <v>83</v>
      </c>
    </row>
    <row r="851" spans="1:3" ht="21" hidden="1" customHeight="1">
      <c r="A851" s="270">
        <v>2130101</v>
      </c>
      <c r="B851" s="280" t="s">
        <v>268</v>
      </c>
      <c r="C851" s="281"/>
    </row>
    <row r="852" spans="1:3" ht="21" hidden="1" customHeight="1">
      <c r="A852" s="270">
        <v>2130102</v>
      </c>
      <c r="B852" s="280" t="s">
        <v>269</v>
      </c>
      <c r="C852" s="281"/>
    </row>
    <row r="853" spans="1:3" ht="21" hidden="1" customHeight="1">
      <c r="A853" s="270">
        <v>2130103</v>
      </c>
      <c r="B853" s="280" t="s">
        <v>346</v>
      </c>
      <c r="C853" s="281"/>
    </row>
    <row r="854" spans="1:3" ht="21" customHeight="1">
      <c r="A854" s="270">
        <v>2130104</v>
      </c>
      <c r="B854" s="280" t="s">
        <v>351</v>
      </c>
      <c r="C854" s="281">
        <v>83</v>
      </c>
    </row>
    <row r="855" spans="1:3" ht="21" hidden="1" customHeight="1">
      <c r="A855" s="270">
        <v>2130105</v>
      </c>
      <c r="B855" s="280" t="s">
        <v>974</v>
      </c>
      <c r="C855" s="281"/>
    </row>
    <row r="856" spans="1:3" ht="21" hidden="1" customHeight="1">
      <c r="A856" s="270">
        <v>2130106</v>
      </c>
      <c r="B856" s="280" t="s">
        <v>975</v>
      </c>
      <c r="C856" s="281"/>
    </row>
    <row r="857" spans="1:3" ht="21" hidden="1" customHeight="1">
      <c r="A857" s="270">
        <v>2130108</v>
      </c>
      <c r="B857" s="280" t="s">
        <v>976</v>
      </c>
      <c r="C857" s="281"/>
    </row>
    <row r="858" spans="1:3" ht="21" hidden="1" customHeight="1">
      <c r="A858" s="270">
        <v>2130109</v>
      </c>
      <c r="B858" s="280" t="s">
        <v>977</v>
      </c>
      <c r="C858" s="281"/>
    </row>
    <row r="859" spans="1:3" ht="21" hidden="1" customHeight="1">
      <c r="A859" s="270">
        <v>2130110</v>
      </c>
      <c r="B859" s="280" t="s">
        <v>978</v>
      </c>
      <c r="C859" s="281"/>
    </row>
    <row r="860" spans="1:3" ht="21" hidden="1" customHeight="1">
      <c r="A860" s="270">
        <v>2130111</v>
      </c>
      <c r="B860" s="280" t="s">
        <v>979</v>
      </c>
      <c r="C860" s="281"/>
    </row>
    <row r="861" spans="1:3" ht="21" hidden="1" customHeight="1">
      <c r="A861" s="270">
        <v>2130112</v>
      </c>
      <c r="B861" s="280" t="s">
        <v>980</v>
      </c>
      <c r="C861" s="281"/>
    </row>
    <row r="862" spans="1:3" ht="21" hidden="1" customHeight="1">
      <c r="A862" s="270">
        <v>2130114</v>
      </c>
      <c r="B862" s="280" t="s">
        <v>981</v>
      </c>
      <c r="C862" s="281"/>
    </row>
    <row r="863" spans="1:3" ht="21" hidden="1" customHeight="1">
      <c r="A863" s="270">
        <v>2130119</v>
      </c>
      <c r="B863" s="280" t="s">
        <v>982</v>
      </c>
      <c r="C863" s="281"/>
    </row>
    <row r="864" spans="1:3" ht="21" hidden="1" customHeight="1">
      <c r="A864" s="270">
        <v>2130120</v>
      </c>
      <c r="B864" s="280" t="s">
        <v>983</v>
      </c>
      <c r="C864" s="281"/>
    </row>
    <row r="865" spans="1:3" ht="21" hidden="1" customHeight="1">
      <c r="A865" s="270">
        <v>2130121</v>
      </c>
      <c r="B865" s="280" t="s">
        <v>984</v>
      </c>
      <c r="C865" s="281"/>
    </row>
    <row r="866" spans="1:3" ht="21" hidden="1" customHeight="1">
      <c r="A866" s="270">
        <v>2130122</v>
      </c>
      <c r="B866" s="280" t="s">
        <v>985</v>
      </c>
      <c r="C866" s="281"/>
    </row>
    <row r="867" spans="1:3" ht="21" hidden="1" customHeight="1">
      <c r="A867" s="270">
        <v>2130124</v>
      </c>
      <c r="B867" s="280" t="s">
        <v>986</v>
      </c>
      <c r="C867" s="281"/>
    </row>
    <row r="868" spans="1:3" ht="21" hidden="1" customHeight="1">
      <c r="A868" s="270">
        <v>2130125</v>
      </c>
      <c r="B868" s="280" t="s">
        <v>987</v>
      </c>
      <c r="C868" s="281"/>
    </row>
    <row r="869" spans="1:3" ht="21" hidden="1" customHeight="1">
      <c r="A869" s="270">
        <v>2130126</v>
      </c>
      <c r="B869" s="280" t="s">
        <v>988</v>
      </c>
      <c r="C869" s="281"/>
    </row>
    <row r="870" spans="1:3" ht="21" hidden="1" customHeight="1">
      <c r="A870" s="270">
        <v>2130135</v>
      </c>
      <c r="B870" s="280" t="s">
        <v>989</v>
      </c>
      <c r="C870" s="281"/>
    </row>
    <row r="871" spans="1:3" ht="21" hidden="1" customHeight="1">
      <c r="A871" s="270">
        <v>2130142</v>
      </c>
      <c r="B871" s="280" t="s">
        <v>990</v>
      </c>
      <c r="C871" s="281"/>
    </row>
    <row r="872" spans="1:3" ht="21" hidden="1" customHeight="1">
      <c r="A872" s="270">
        <v>2130148</v>
      </c>
      <c r="B872" s="280" t="s">
        <v>991</v>
      </c>
      <c r="C872" s="281"/>
    </row>
    <row r="873" spans="1:3" ht="21" hidden="1" customHeight="1">
      <c r="A873" s="270">
        <v>2130152</v>
      </c>
      <c r="B873" s="280" t="s">
        <v>992</v>
      </c>
      <c r="C873" s="281"/>
    </row>
    <row r="874" spans="1:3" ht="21" hidden="1" customHeight="1">
      <c r="A874" s="270">
        <v>2130153</v>
      </c>
      <c r="B874" s="280" t="s">
        <v>993</v>
      </c>
      <c r="C874" s="281"/>
    </row>
    <row r="875" spans="1:3" ht="21" hidden="1" customHeight="1">
      <c r="A875" s="270">
        <v>2130199</v>
      </c>
      <c r="B875" s="280" t="s">
        <v>994</v>
      </c>
      <c r="C875" s="281"/>
    </row>
    <row r="876" spans="1:3" ht="21" hidden="1" customHeight="1">
      <c r="A876" s="270">
        <v>21302</v>
      </c>
      <c r="B876" s="276" t="s">
        <v>995</v>
      </c>
      <c r="C876" s="278">
        <f>SUM(C877:C900)</f>
        <v>0</v>
      </c>
    </row>
    <row r="877" spans="1:3" ht="21" hidden="1" customHeight="1">
      <c r="A877" s="270">
        <v>2130201</v>
      </c>
      <c r="B877" s="280" t="s">
        <v>268</v>
      </c>
      <c r="C877" s="281"/>
    </row>
    <row r="878" spans="1:3" ht="21" hidden="1" customHeight="1">
      <c r="A878" s="270">
        <v>2130202</v>
      </c>
      <c r="B878" s="280" t="s">
        <v>269</v>
      </c>
      <c r="C878" s="281"/>
    </row>
    <row r="879" spans="1:3" ht="21" hidden="1" customHeight="1">
      <c r="A879" s="270">
        <v>2130203</v>
      </c>
      <c r="B879" s="280" t="s">
        <v>346</v>
      </c>
      <c r="C879" s="281"/>
    </row>
    <row r="880" spans="1:3" ht="21" hidden="1" customHeight="1">
      <c r="A880" s="270">
        <v>2130204</v>
      </c>
      <c r="B880" s="280" t="s">
        <v>996</v>
      </c>
      <c r="C880" s="281"/>
    </row>
    <row r="881" spans="1:3" ht="21" hidden="1" customHeight="1">
      <c r="A881" s="270">
        <v>2130205</v>
      </c>
      <c r="B881" s="280" t="s">
        <v>997</v>
      </c>
      <c r="C881" s="281"/>
    </row>
    <row r="882" spans="1:3" ht="21" hidden="1" customHeight="1">
      <c r="A882" s="270">
        <v>2130206</v>
      </c>
      <c r="B882" s="280" t="s">
        <v>998</v>
      </c>
      <c r="C882" s="281"/>
    </row>
    <row r="883" spans="1:3" ht="21" hidden="1" customHeight="1">
      <c r="A883" s="270">
        <v>2130207</v>
      </c>
      <c r="B883" s="280" t="s">
        <v>999</v>
      </c>
      <c r="C883" s="281"/>
    </row>
    <row r="884" spans="1:3" ht="21" hidden="1" customHeight="1">
      <c r="A884" s="270">
        <v>2130209</v>
      </c>
      <c r="B884" s="280" t="s">
        <v>1000</v>
      </c>
      <c r="C884" s="281"/>
    </row>
    <row r="885" spans="1:3" ht="21" hidden="1" customHeight="1">
      <c r="A885" s="270">
        <v>2130210</v>
      </c>
      <c r="B885" s="280" t="s">
        <v>1001</v>
      </c>
      <c r="C885" s="281"/>
    </row>
    <row r="886" spans="1:3" ht="21" hidden="1" customHeight="1">
      <c r="A886" s="270">
        <v>2130211</v>
      </c>
      <c r="B886" s="280" t="s">
        <v>1002</v>
      </c>
      <c r="C886" s="281"/>
    </row>
    <row r="887" spans="1:3" ht="21" hidden="1" customHeight="1">
      <c r="A887" s="270">
        <v>2130212</v>
      </c>
      <c r="B887" s="280" t="s">
        <v>1003</v>
      </c>
      <c r="C887" s="281"/>
    </row>
    <row r="888" spans="1:3" ht="21" hidden="1" customHeight="1">
      <c r="A888" s="270">
        <v>2130213</v>
      </c>
      <c r="B888" s="280" t="s">
        <v>1004</v>
      </c>
      <c r="C888" s="281"/>
    </row>
    <row r="889" spans="1:3" ht="21" hidden="1" customHeight="1">
      <c r="A889" s="270">
        <v>2130217</v>
      </c>
      <c r="B889" s="280" t="s">
        <v>1005</v>
      </c>
      <c r="C889" s="281"/>
    </row>
    <row r="890" spans="1:3" ht="21" hidden="1" customHeight="1">
      <c r="A890" s="270">
        <v>2130220</v>
      </c>
      <c r="B890" s="280" t="s">
        <v>1006</v>
      </c>
      <c r="C890" s="281"/>
    </row>
    <row r="891" spans="1:3" ht="21" hidden="1" customHeight="1">
      <c r="A891" s="270">
        <v>2130221</v>
      </c>
      <c r="B891" s="280" t="s">
        <v>1007</v>
      </c>
      <c r="C891" s="281"/>
    </row>
    <row r="892" spans="1:3" ht="21" hidden="1" customHeight="1">
      <c r="A892" s="270">
        <v>2130223</v>
      </c>
      <c r="B892" s="280" t="s">
        <v>1008</v>
      </c>
      <c r="C892" s="281"/>
    </row>
    <row r="893" spans="1:3" ht="21" hidden="1" customHeight="1">
      <c r="A893" s="270">
        <v>2130226</v>
      </c>
      <c r="B893" s="280" t="s">
        <v>1009</v>
      </c>
      <c r="C893" s="281"/>
    </row>
    <row r="894" spans="1:3" ht="21" hidden="1" customHeight="1">
      <c r="A894" s="270">
        <v>2130227</v>
      </c>
      <c r="B894" s="280" t="s">
        <v>1010</v>
      </c>
      <c r="C894" s="281"/>
    </row>
    <row r="895" spans="1:3" ht="21" hidden="1" customHeight="1">
      <c r="A895" s="270">
        <v>2130232</v>
      </c>
      <c r="B895" s="280" t="s">
        <v>1011</v>
      </c>
      <c r="C895" s="281"/>
    </row>
    <row r="896" spans="1:3" ht="21" hidden="1" customHeight="1">
      <c r="A896" s="270">
        <v>2130234</v>
      </c>
      <c r="B896" s="280" t="s">
        <v>1012</v>
      </c>
      <c r="C896" s="281"/>
    </row>
    <row r="897" spans="1:3" ht="21" hidden="1" customHeight="1">
      <c r="A897" s="270">
        <v>2130235</v>
      </c>
      <c r="B897" s="280" t="s">
        <v>1013</v>
      </c>
      <c r="C897" s="281"/>
    </row>
    <row r="898" spans="1:3" ht="21" hidden="1" customHeight="1">
      <c r="A898" s="270">
        <v>2130236</v>
      </c>
      <c r="B898" s="280" t="s">
        <v>1014</v>
      </c>
      <c r="C898" s="281"/>
    </row>
    <row r="899" spans="1:3" ht="21" hidden="1" customHeight="1">
      <c r="A899" s="270">
        <v>2130237</v>
      </c>
      <c r="B899" s="280" t="s">
        <v>980</v>
      </c>
      <c r="C899" s="281"/>
    </row>
    <row r="900" spans="1:3" ht="21" hidden="1" customHeight="1">
      <c r="A900" s="270">
        <v>2130299</v>
      </c>
      <c r="B900" s="280" t="s">
        <v>1015</v>
      </c>
      <c r="C900" s="281"/>
    </row>
    <row r="901" spans="1:3" ht="21" hidden="1" customHeight="1">
      <c r="A901" s="270">
        <v>21303</v>
      </c>
      <c r="B901" s="276" t="s">
        <v>1016</v>
      </c>
      <c r="C901" s="278">
        <f>SUM(C902:C928)</f>
        <v>0</v>
      </c>
    </row>
    <row r="902" spans="1:3" ht="21" hidden="1" customHeight="1">
      <c r="A902" s="270">
        <v>2130301</v>
      </c>
      <c r="B902" s="280" t="s">
        <v>268</v>
      </c>
      <c r="C902" s="281"/>
    </row>
    <row r="903" spans="1:3" ht="21" hidden="1" customHeight="1">
      <c r="A903" s="270">
        <v>2130302</v>
      </c>
      <c r="B903" s="280" t="s">
        <v>269</v>
      </c>
      <c r="C903" s="281"/>
    </row>
    <row r="904" spans="1:3" ht="21" hidden="1" customHeight="1">
      <c r="A904" s="270">
        <v>2130303</v>
      </c>
      <c r="B904" s="280" t="s">
        <v>346</v>
      </c>
      <c r="C904" s="281"/>
    </row>
    <row r="905" spans="1:3" ht="21" hidden="1" customHeight="1">
      <c r="A905" s="270">
        <v>2130304</v>
      </c>
      <c r="B905" s="280" t="s">
        <v>1017</v>
      </c>
      <c r="C905" s="281"/>
    </row>
    <row r="906" spans="1:3" ht="21" hidden="1" customHeight="1">
      <c r="A906" s="270">
        <v>2130305</v>
      </c>
      <c r="B906" s="280" t="s">
        <v>1018</v>
      </c>
      <c r="C906" s="281"/>
    </row>
    <row r="907" spans="1:3" ht="21" hidden="1" customHeight="1">
      <c r="A907" s="270">
        <v>2130306</v>
      </c>
      <c r="B907" s="280" t="s">
        <v>1019</v>
      </c>
      <c r="C907" s="281"/>
    </row>
    <row r="908" spans="1:3" ht="21" hidden="1" customHeight="1">
      <c r="A908" s="270">
        <v>2130307</v>
      </c>
      <c r="B908" s="280" t="s">
        <v>1020</v>
      </c>
      <c r="C908" s="281"/>
    </row>
    <row r="909" spans="1:3" ht="21" hidden="1" customHeight="1">
      <c r="A909" s="270">
        <v>2130308</v>
      </c>
      <c r="B909" s="280" t="s">
        <v>1021</v>
      </c>
      <c r="C909" s="281"/>
    </row>
    <row r="910" spans="1:3" ht="21" hidden="1" customHeight="1">
      <c r="A910" s="270">
        <v>2130309</v>
      </c>
      <c r="B910" s="280" t="s">
        <v>1022</v>
      </c>
      <c r="C910" s="281"/>
    </row>
    <row r="911" spans="1:3" ht="21" hidden="1" customHeight="1">
      <c r="A911" s="270">
        <v>2130310</v>
      </c>
      <c r="B911" s="280" t="s">
        <v>1023</v>
      </c>
      <c r="C911" s="281"/>
    </row>
    <row r="912" spans="1:3" ht="21" hidden="1" customHeight="1">
      <c r="A912" s="270">
        <v>2130311</v>
      </c>
      <c r="B912" s="280" t="s">
        <v>1024</v>
      </c>
      <c r="C912" s="281"/>
    </row>
    <row r="913" spans="1:3" ht="21" hidden="1" customHeight="1">
      <c r="A913" s="270">
        <v>2130312</v>
      </c>
      <c r="B913" s="280" t="s">
        <v>1025</v>
      </c>
      <c r="C913" s="281"/>
    </row>
    <row r="914" spans="1:3" ht="21" hidden="1" customHeight="1">
      <c r="A914" s="270">
        <v>2130313</v>
      </c>
      <c r="B914" s="280" t="s">
        <v>1026</v>
      </c>
      <c r="C914" s="281"/>
    </row>
    <row r="915" spans="1:3" ht="21" hidden="1" customHeight="1">
      <c r="A915" s="270">
        <v>2130314</v>
      </c>
      <c r="B915" s="280" t="s">
        <v>1027</v>
      </c>
      <c r="C915" s="281"/>
    </row>
    <row r="916" spans="1:3" ht="21" hidden="1" customHeight="1">
      <c r="A916" s="270">
        <v>2130315</v>
      </c>
      <c r="B916" s="280" t="s">
        <v>1028</v>
      </c>
      <c r="C916" s="281"/>
    </row>
    <row r="917" spans="1:3" ht="21" hidden="1" customHeight="1">
      <c r="A917" s="270">
        <v>2130316</v>
      </c>
      <c r="B917" s="280" t="s">
        <v>1029</v>
      </c>
      <c r="C917" s="281"/>
    </row>
    <row r="918" spans="1:3" ht="21" hidden="1" customHeight="1">
      <c r="A918" s="270">
        <v>2130317</v>
      </c>
      <c r="B918" s="280" t="s">
        <v>1030</v>
      </c>
      <c r="C918" s="281"/>
    </row>
    <row r="919" spans="1:3" ht="21" hidden="1" customHeight="1">
      <c r="A919" s="270">
        <v>2130318</v>
      </c>
      <c r="B919" s="280" t="s">
        <v>1031</v>
      </c>
      <c r="C919" s="281"/>
    </row>
    <row r="920" spans="1:3" ht="21" hidden="1" customHeight="1">
      <c r="A920" s="270">
        <v>2130319</v>
      </c>
      <c r="B920" s="280" t="s">
        <v>1032</v>
      </c>
      <c r="C920" s="281"/>
    </row>
    <row r="921" spans="1:3" ht="21" hidden="1" customHeight="1">
      <c r="A921" s="270">
        <v>2130321</v>
      </c>
      <c r="B921" s="280" t="s">
        <v>1033</v>
      </c>
      <c r="C921" s="281"/>
    </row>
    <row r="922" spans="1:3" ht="21" hidden="1" customHeight="1">
      <c r="A922" s="270">
        <v>2130322</v>
      </c>
      <c r="B922" s="280" t="s">
        <v>1034</v>
      </c>
      <c r="C922" s="281"/>
    </row>
    <row r="923" spans="1:3" ht="21" hidden="1" customHeight="1">
      <c r="A923" s="270">
        <v>2130333</v>
      </c>
      <c r="B923" s="280" t="s">
        <v>1008</v>
      </c>
      <c r="C923" s="281"/>
    </row>
    <row r="924" spans="1:3" ht="21" hidden="1" customHeight="1">
      <c r="A924" s="270">
        <v>2130334</v>
      </c>
      <c r="B924" s="280" t="s">
        <v>1035</v>
      </c>
      <c r="C924" s="281"/>
    </row>
    <row r="925" spans="1:3" ht="21" hidden="1" customHeight="1">
      <c r="A925" s="270">
        <v>2130335</v>
      </c>
      <c r="B925" s="280" t="s">
        <v>1036</v>
      </c>
      <c r="C925" s="281"/>
    </row>
    <row r="926" spans="1:3" ht="21" hidden="1" customHeight="1">
      <c r="A926" s="270">
        <v>2130336</v>
      </c>
      <c r="B926" s="280" t="s">
        <v>1037</v>
      </c>
      <c r="C926" s="281"/>
    </row>
    <row r="927" spans="1:3" ht="21" hidden="1" customHeight="1">
      <c r="A927" s="270">
        <v>2130337</v>
      </c>
      <c r="B927" s="280" t="s">
        <v>1038</v>
      </c>
      <c r="C927" s="281"/>
    </row>
    <row r="928" spans="1:3" ht="21" hidden="1" customHeight="1">
      <c r="A928" s="270">
        <v>2130399</v>
      </c>
      <c r="B928" s="280" t="s">
        <v>1039</v>
      </c>
      <c r="C928" s="281"/>
    </row>
    <row r="929" spans="1:3" ht="21" hidden="1" customHeight="1">
      <c r="A929" s="270">
        <v>21305</v>
      </c>
      <c r="B929" s="276" t="s">
        <v>1040</v>
      </c>
      <c r="C929" s="278">
        <f>SUM(C930:C939)</f>
        <v>0</v>
      </c>
    </row>
    <row r="930" spans="1:3" ht="21" hidden="1" customHeight="1">
      <c r="A930" s="270">
        <v>2130501</v>
      </c>
      <c r="B930" s="280" t="s">
        <v>268</v>
      </c>
      <c r="C930" s="281"/>
    </row>
    <row r="931" spans="1:3" ht="21" hidden="1" customHeight="1">
      <c r="A931" s="270">
        <v>2130502</v>
      </c>
      <c r="B931" s="280" t="s">
        <v>269</v>
      </c>
      <c r="C931" s="281"/>
    </row>
    <row r="932" spans="1:3" ht="21" hidden="1" customHeight="1">
      <c r="A932" s="270">
        <v>2130503</v>
      </c>
      <c r="B932" s="280" t="s">
        <v>346</v>
      </c>
      <c r="C932" s="281"/>
    </row>
    <row r="933" spans="1:3" ht="21" hidden="1" customHeight="1">
      <c r="A933" s="270">
        <v>2130504</v>
      </c>
      <c r="B933" s="280" t="s">
        <v>1041</v>
      </c>
      <c r="C933" s="281"/>
    </row>
    <row r="934" spans="1:3" ht="21" hidden="1" customHeight="1">
      <c r="A934" s="270">
        <v>2130505</v>
      </c>
      <c r="B934" s="280" t="s">
        <v>1042</v>
      </c>
      <c r="C934" s="281"/>
    </row>
    <row r="935" spans="1:3" ht="21" hidden="1" customHeight="1">
      <c r="A935" s="270">
        <v>2130506</v>
      </c>
      <c r="B935" s="280" t="s">
        <v>1043</v>
      </c>
      <c r="C935" s="281"/>
    </row>
    <row r="936" spans="1:3" ht="21" hidden="1" customHeight="1">
      <c r="A936" s="270">
        <v>2130507</v>
      </c>
      <c r="B936" s="280" t="s">
        <v>1044</v>
      </c>
      <c r="C936" s="281"/>
    </row>
    <row r="937" spans="1:3" ht="21" hidden="1" customHeight="1">
      <c r="A937" s="270">
        <v>2130508</v>
      </c>
      <c r="B937" s="280" t="s">
        <v>1045</v>
      </c>
      <c r="C937" s="281"/>
    </row>
    <row r="938" spans="1:3" ht="21" hidden="1" customHeight="1">
      <c r="A938" s="270">
        <v>2130550</v>
      </c>
      <c r="B938" s="280" t="s">
        <v>1046</v>
      </c>
      <c r="C938" s="281"/>
    </row>
    <row r="939" spans="1:3" ht="21" hidden="1" customHeight="1">
      <c r="A939" s="270">
        <v>2130599</v>
      </c>
      <c r="B939" s="280" t="s">
        <v>1047</v>
      </c>
      <c r="C939" s="281"/>
    </row>
    <row r="940" spans="1:3" ht="21" hidden="1" customHeight="1">
      <c r="A940" s="270">
        <v>21307</v>
      </c>
      <c r="B940" s="276" t="s">
        <v>1048</v>
      </c>
      <c r="C940" s="278">
        <f>SUM(C941:C946)</f>
        <v>0</v>
      </c>
    </row>
    <row r="941" spans="1:3" ht="21" hidden="1" customHeight="1">
      <c r="A941" s="270">
        <v>2130701</v>
      </c>
      <c r="B941" s="280" t="s">
        <v>1049</v>
      </c>
      <c r="C941" s="281"/>
    </row>
    <row r="942" spans="1:3" ht="21" hidden="1" customHeight="1">
      <c r="A942" s="270">
        <v>2130704</v>
      </c>
      <c r="B942" s="280" t="s">
        <v>1050</v>
      </c>
      <c r="C942" s="281"/>
    </row>
    <row r="943" spans="1:3" ht="21" hidden="1" customHeight="1">
      <c r="A943" s="270">
        <v>2130705</v>
      </c>
      <c r="B943" s="280" t="s">
        <v>1051</v>
      </c>
      <c r="C943" s="281"/>
    </row>
    <row r="944" spans="1:3" ht="21" hidden="1" customHeight="1">
      <c r="A944" s="270">
        <v>2130706</v>
      </c>
      <c r="B944" s="280" t="s">
        <v>1052</v>
      </c>
      <c r="C944" s="281"/>
    </row>
    <row r="945" spans="1:3" ht="21" hidden="1" customHeight="1">
      <c r="A945" s="270">
        <v>2130707</v>
      </c>
      <c r="B945" s="280" t="s">
        <v>1053</v>
      </c>
      <c r="C945" s="281"/>
    </row>
    <row r="946" spans="1:3" ht="21" hidden="1" customHeight="1">
      <c r="A946" s="270">
        <v>2130799</v>
      </c>
      <c r="B946" s="280" t="s">
        <v>1054</v>
      </c>
      <c r="C946" s="281"/>
    </row>
    <row r="947" spans="1:3" ht="21" hidden="1" customHeight="1">
      <c r="A947" s="270">
        <v>21308</v>
      </c>
      <c r="B947" s="276" t="s">
        <v>1055</v>
      </c>
      <c r="C947" s="278">
        <f>SUM(C948:C953)</f>
        <v>0</v>
      </c>
    </row>
    <row r="948" spans="1:3" ht="21" hidden="1" customHeight="1">
      <c r="A948" s="270">
        <v>2130801</v>
      </c>
      <c r="B948" s="280" t="s">
        <v>1056</v>
      </c>
      <c r="C948" s="281"/>
    </row>
    <row r="949" spans="1:3" ht="21" hidden="1" customHeight="1">
      <c r="A949" s="270">
        <v>2130802</v>
      </c>
      <c r="B949" s="280" t="s">
        <v>1057</v>
      </c>
      <c r="C949" s="281"/>
    </row>
    <row r="950" spans="1:3" ht="21" hidden="1" customHeight="1">
      <c r="A950" s="270">
        <v>2130803</v>
      </c>
      <c r="B950" s="280" t="s">
        <v>1058</v>
      </c>
      <c r="C950" s="281"/>
    </row>
    <row r="951" spans="1:3" ht="21" hidden="1" customHeight="1">
      <c r="A951" s="270">
        <v>2130804</v>
      </c>
      <c r="B951" s="280" t="s">
        <v>1059</v>
      </c>
      <c r="C951" s="281"/>
    </row>
    <row r="952" spans="1:3" ht="21" hidden="1" customHeight="1">
      <c r="A952" s="270">
        <v>2130805</v>
      </c>
      <c r="B952" s="280" t="s">
        <v>1060</v>
      </c>
      <c r="C952" s="281"/>
    </row>
    <row r="953" spans="1:3" ht="21" hidden="1" customHeight="1">
      <c r="A953" s="270">
        <v>2130899</v>
      </c>
      <c r="B953" s="280" t="s">
        <v>1061</v>
      </c>
      <c r="C953" s="281"/>
    </row>
    <row r="954" spans="1:3" ht="21" hidden="1" customHeight="1">
      <c r="A954" s="270">
        <v>21309</v>
      </c>
      <c r="B954" s="276" t="s">
        <v>1062</v>
      </c>
      <c r="C954" s="278">
        <f>SUM(C955:C956)</f>
        <v>0</v>
      </c>
    </row>
    <row r="955" spans="1:3" ht="21" hidden="1" customHeight="1">
      <c r="A955" s="270">
        <v>2130901</v>
      </c>
      <c r="B955" s="280" t="s">
        <v>1063</v>
      </c>
      <c r="C955" s="281"/>
    </row>
    <row r="956" spans="1:3" ht="21" hidden="1" customHeight="1">
      <c r="A956" s="270">
        <v>2130999</v>
      </c>
      <c r="B956" s="280" t="s">
        <v>1064</v>
      </c>
      <c r="C956" s="281"/>
    </row>
    <row r="957" spans="1:3" ht="21" hidden="1" customHeight="1">
      <c r="A957" s="270">
        <v>21399</v>
      </c>
      <c r="B957" s="276" t="s">
        <v>1065</v>
      </c>
      <c r="C957" s="278">
        <f>SUM(C958:C959)</f>
        <v>0</v>
      </c>
    </row>
    <row r="958" spans="1:3" ht="21" hidden="1" customHeight="1">
      <c r="A958" s="270">
        <v>2139901</v>
      </c>
      <c r="B958" s="280" t="s">
        <v>1066</v>
      </c>
      <c r="C958" s="281"/>
    </row>
    <row r="959" spans="1:3" ht="21" hidden="1" customHeight="1">
      <c r="A959" s="270">
        <v>2139999</v>
      </c>
      <c r="B959" s="280" t="s">
        <v>1067</v>
      </c>
      <c r="C959" s="281"/>
    </row>
    <row r="960" spans="1:3" ht="21" hidden="1" customHeight="1">
      <c r="A960" s="270">
        <v>214</v>
      </c>
      <c r="B960" s="276" t="s">
        <v>1068</v>
      </c>
      <c r="C960" s="278">
        <f>C961+C984+C994+C1004+C1009+C1016+C1021</f>
        <v>0</v>
      </c>
    </row>
    <row r="961" spans="1:3" ht="21" hidden="1" customHeight="1">
      <c r="A961" s="270">
        <v>21401</v>
      </c>
      <c r="B961" s="276" t="s">
        <v>1069</v>
      </c>
      <c r="C961" s="278">
        <f>SUM(C962:C983)</f>
        <v>0</v>
      </c>
    </row>
    <row r="962" spans="1:3" ht="21" hidden="1" customHeight="1">
      <c r="A962" s="270">
        <v>2140101</v>
      </c>
      <c r="B962" s="280" t="s">
        <v>268</v>
      </c>
      <c r="C962" s="281"/>
    </row>
    <row r="963" spans="1:3" ht="21" hidden="1" customHeight="1">
      <c r="A963" s="270">
        <v>2140102</v>
      </c>
      <c r="B963" s="280" t="s">
        <v>269</v>
      </c>
      <c r="C963" s="281"/>
    </row>
    <row r="964" spans="1:3" ht="21" hidden="1" customHeight="1">
      <c r="A964" s="270">
        <v>2140103</v>
      </c>
      <c r="B964" s="280" t="s">
        <v>346</v>
      </c>
      <c r="C964" s="281"/>
    </row>
    <row r="965" spans="1:3" ht="21" hidden="1" customHeight="1">
      <c r="A965" s="270">
        <v>2140104</v>
      </c>
      <c r="B965" s="280" t="s">
        <v>1070</v>
      </c>
      <c r="C965" s="281"/>
    </row>
    <row r="966" spans="1:3" ht="21" hidden="1" customHeight="1">
      <c r="A966" s="270">
        <v>2140106</v>
      </c>
      <c r="B966" s="280" t="s">
        <v>1071</v>
      </c>
      <c r="C966" s="281"/>
    </row>
    <row r="967" spans="1:3" ht="21" hidden="1" customHeight="1">
      <c r="A967" s="270">
        <v>2140109</v>
      </c>
      <c r="B967" s="280" t="s">
        <v>1072</v>
      </c>
      <c r="C967" s="281"/>
    </row>
    <row r="968" spans="1:3" ht="21" hidden="1" customHeight="1">
      <c r="A968" s="270">
        <v>2140110</v>
      </c>
      <c r="B968" s="280" t="s">
        <v>1073</v>
      </c>
      <c r="C968" s="281"/>
    </row>
    <row r="969" spans="1:3" ht="21" hidden="1" customHeight="1">
      <c r="A969" s="270">
        <v>2140111</v>
      </c>
      <c r="B969" s="280" t="s">
        <v>1074</v>
      </c>
      <c r="C969" s="281"/>
    </row>
    <row r="970" spans="1:3" ht="21" hidden="1" customHeight="1">
      <c r="A970" s="270">
        <v>2140112</v>
      </c>
      <c r="B970" s="280" t="s">
        <v>1075</v>
      </c>
      <c r="C970" s="281"/>
    </row>
    <row r="971" spans="1:3" ht="21" hidden="1" customHeight="1">
      <c r="A971" s="270">
        <v>2140114</v>
      </c>
      <c r="B971" s="280" t="s">
        <v>1076</v>
      </c>
      <c r="C971" s="281"/>
    </row>
    <row r="972" spans="1:3" ht="21" hidden="1" customHeight="1">
      <c r="A972" s="270">
        <v>2140122</v>
      </c>
      <c r="B972" s="280" t="s">
        <v>1077</v>
      </c>
      <c r="C972" s="281"/>
    </row>
    <row r="973" spans="1:3" ht="21" hidden="1" customHeight="1">
      <c r="A973" s="270">
        <v>2140123</v>
      </c>
      <c r="B973" s="280" t="s">
        <v>1078</v>
      </c>
      <c r="C973" s="281"/>
    </row>
    <row r="974" spans="1:3" ht="21" hidden="1" customHeight="1">
      <c r="A974" s="270">
        <v>2140127</v>
      </c>
      <c r="B974" s="280" t="s">
        <v>1079</v>
      </c>
      <c r="C974" s="281"/>
    </row>
    <row r="975" spans="1:3" ht="21" hidden="1" customHeight="1">
      <c r="A975" s="270">
        <v>2140128</v>
      </c>
      <c r="B975" s="280" t="s">
        <v>1080</v>
      </c>
      <c r="C975" s="281"/>
    </row>
    <row r="976" spans="1:3" ht="21" hidden="1" customHeight="1">
      <c r="A976" s="270">
        <v>2140129</v>
      </c>
      <c r="B976" s="280" t="s">
        <v>1081</v>
      </c>
      <c r="C976" s="281"/>
    </row>
    <row r="977" spans="1:3" ht="21" hidden="1" customHeight="1">
      <c r="A977" s="270">
        <v>2140130</v>
      </c>
      <c r="B977" s="280" t="s">
        <v>1082</v>
      </c>
      <c r="C977" s="281"/>
    </row>
    <row r="978" spans="1:3" ht="21" hidden="1" customHeight="1">
      <c r="A978" s="270">
        <v>2140131</v>
      </c>
      <c r="B978" s="280" t="s">
        <v>1083</v>
      </c>
      <c r="C978" s="281"/>
    </row>
    <row r="979" spans="1:3" ht="21" hidden="1" customHeight="1">
      <c r="A979" s="270">
        <v>2140133</v>
      </c>
      <c r="B979" s="280" t="s">
        <v>1084</v>
      </c>
      <c r="C979" s="281"/>
    </row>
    <row r="980" spans="1:3" ht="21" hidden="1" customHeight="1">
      <c r="A980" s="270">
        <v>2140136</v>
      </c>
      <c r="B980" s="280" t="s">
        <v>1085</v>
      </c>
      <c r="C980" s="281"/>
    </row>
    <row r="981" spans="1:3" ht="21" hidden="1" customHeight="1">
      <c r="A981" s="270">
        <v>2140138</v>
      </c>
      <c r="B981" s="280" t="s">
        <v>1086</v>
      </c>
      <c r="C981" s="281"/>
    </row>
    <row r="982" spans="1:3" ht="21" hidden="1" customHeight="1">
      <c r="A982" s="270">
        <v>2140139</v>
      </c>
      <c r="B982" s="280" t="s">
        <v>1087</v>
      </c>
      <c r="C982" s="281"/>
    </row>
    <row r="983" spans="1:3" ht="21" hidden="1" customHeight="1">
      <c r="A983" s="270">
        <v>2140199</v>
      </c>
      <c r="B983" s="280" t="s">
        <v>1088</v>
      </c>
      <c r="C983" s="281"/>
    </row>
    <row r="984" spans="1:3" ht="21" hidden="1" customHeight="1">
      <c r="A984" s="270">
        <v>21402</v>
      </c>
      <c r="B984" s="276" t="s">
        <v>1089</v>
      </c>
      <c r="C984" s="278">
        <f>SUM(C985:C993)</f>
        <v>0</v>
      </c>
    </row>
    <row r="985" spans="1:3" ht="21" hidden="1" customHeight="1">
      <c r="A985" s="270">
        <v>2140201</v>
      </c>
      <c r="B985" s="280" t="s">
        <v>268</v>
      </c>
      <c r="C985" s="281"/>
    </row>
    <row r="986" spans="1:3" ht="21" hidden="1" customHeight="1">
      <c r="A986" s="270">
        <v>2140202</v>
      </c>
      <c r="B986" s="280" t="s">
        <v>269</v>
      </c>
      <c r="C986" s="281"/>
    </row>
    <row r="987" spans="1:3" ht="21" hidden="1" customHeight="1">
      <c r="A987" s="270">
        <v>2140203</v>
      </c>
      <c r="B987" s="280" t="s">
        <v>346</v>
      </c>
      <c r="C987" s="281"/>
    </row>
    <row r="988" spans="1:3" ht="21" hidden="1" customHeight="1">
      <c r="A988" s="270">
        <v>2140204</v>
      </c>
      <c r="B988" s="280" t="s">
        <v>1090</v>
      </c>
      <c r="C988" s="281"/>
    </row>
    <row r="989" spans="1:3" ht="21" hidden="1" customHeight="1">
      <c r="A989" s="270">
        <v>2140205</v>
      </c>
      <c r="B989" s="280" t="s">
        <v>1091</v>
      </c>
      <c r="C989" s="281"/>
    </row>
    <row r="990" spans="1:3" ht="21" hidden="1" customHeight="1">
      <c r="A990" s="270">
        <v>2140206</v>
      </c>
      <c r="B990" s="280" t="s">
        <v>1092</v>
      </c>
      <c r="C990" s="281"/>
    </row>
    <row r="991" spans="1:3" ht="21" hidden="1" customHeight="1">
      <c r="A991" s="270">
        <v>2140207</v>
      </c>
      <c r="B991" s="280" t="s">
        <v>1093</v>
      </c>
      <c r="C991" s="281"/>
    </row>
    <row r="992" spans="1:3" ht="21" hidden="1" customHeight="1">
      <c r="A992" s="270">
        <v>2140208</v>
      </c>
      <c r="B992" s="280" t="s">
        <v>1094</v>
      </c>
      <c r="C992" s="281"/>
    </row>
    <row r="993" spans="1:3" ht="21" hidden="1" customHeight="1">
      <c r="A993" s="270">
        <v>2140299</v>
      </c>
      <c r="B993" s="280" t="s">
        <v>1095</v>
      </c>
      <c r="C993" s="281"/>
    </row>
    <row r="994" spans="1:3" ht="21" hidden="1" customHeight="1">
      <c r="A994" s="270">
        <v>21403</v>
      </c>
      <c r="B994" s="276" t="s">
        <v>1096</v>
      </c>
      <c r="C994" s="278">
        <f>SUM(C995:C1003)</f>
        <v>0</v>
      </c>
    </row>
    <row r="995" spans="1:3" ht="21" hidden="1" customHeight="1">
      <c r="A995" s="270">
        <v>2140301</v>
      </c>
      <c r="B995" s="280" t="s">
        <v>268</v>
      </c>
      <c r="C995" s="281"/>
    </row>
    <row r="996" spans="1:3" ht="21" hidden="1" customHeight="1">
      <c r="A996" s="270">
        <v>2140302</v>
      </c>
      <c r="B996" s="280" t="s">
        <v>269</v>
      </c>
      <c r="C996" s="281"/>
    </row>
    <row r="997" spans="1:3" ht="21" hidden="1" customHeight="1">
      <c r="A997" s="270">
        <v>2140303</v>
      </c>
      <c r="B997" s="280" t="s">
        <v>346</v>
      </c>
      <c r="C997" s="281"/>
    </row>
    <row r="998" spans="1:3" ht="21" hidden="1" customHeight="1">
      <c r="A998" s="270">
        <v>2140304</v>
      </c>
      <c r="B998" s="280" t="s">
        <v>1097</v>
      </c>
      <c r="C998" s="281"/>
    </row>
    <row r="999" spans="1:3" ht="21" hidden="1" customHeight="1">
      <c r="A999" s="270">
        <v>2140305</v>
      </c>
      <c r="B999" s="280" t="s">
        <v>1098</v>
      </c>
      <c r="C999" s="281"/>
    </row>
    <row r="1000" spans="1:3" ht="21" hidden="1" customHeight="1">
      <c r="A1000" s="270">
        <v>2140306</v>
      </c>
      <c r="B1000" s="280" t="s">
        <v>1099</v>
      </c>
      <c r="C1000" s="281"/>
    </row>
    <row r="1001" spans="1:3" ht="21" hidden="1" customHeight="1">
      <c r="A1001" s="270">
        <v>2140307</v>
      </c>
      <c r="B1001" s="280" t="s">
        <v>1100</v>
      </c>
      <c r="C1001" s="281"/>
    </row>
    <row r="1002" spans="1:3" ht="21" hidden="1" customHeight="1">
      <c r="A1002" s="270">
        <v>2140308</v>
      </c>
      <c r="B1002" s="280" t="s">
        <v>1101</v>
      </c>
      <c r="C1002" s="281"/>
    </row>
    <row r="1003" spans="1:3" ht="21" hidden="1" customHeight="1">
      <c r="A1003" s="270">
        <v>2140399</v>
      </c>
      <c r="B1003" s="280" t="s">
        <v>1102</v>
      </c>
      <c r="C1003" s="281"/>
    </row>
    <row r="1004" spans="1:3" ht="21" hidden="1" customHeight="1">
      <c r="A1004" s="270">
        <v>21404</v>
      </c>
      <c r="B1004" s="276" t="s">
        <v>1103</v>
      </c>
      <c r="C1004" s="278">
        <f>SUM(C1005:C1008)</f>
        <v>0</v>
      </c>
    </row>
    <row r="1005" spans="1:3" ht="21" hidden="1" customHeight="1">
      <c r="A1005" s="270">
        <v>2140401</v>
      </c>
      <c r="B1005" s="280" t="s">
        <v>1104</v>
      </c>
      <c r="C1005" s="281"/>
    </row>
    <row r="1006" spans="1:3" ht="21" hidden="1" customHeight="1">
      <c r="A1006" s="270">
        <v>2140402</v>
      </c>
      <c r="B1006" s="280" t="s">
        <v>1105</v>
      </c>
      <c r="C1006" s="281"/>
    </row>
    <row r="1007" spans="1:3" ht="21" hidden="1" customHeight="1">
      <c r="A1007" s="270">
        <v>2140403</v>
      </c>
      <c r="B1007" s="280" t="s">
        <v>1106</v>
      </c>
      <c r="C1007" s="281"/>
    </row>
    <row r="1008" spans="1:3" ht="21" hidden="1" customHeight="1">
      <c r="A1008" s="270">
        <v>2140499</v>
      </c>
      <c r="B1008" s="280" t="s">
        <v>1107</v>
      </c>
      <c r="C1008" s="281"/>
    </row>
    <row r="1009" spans="1:3" ht="21" hidden="1" customHeight="1">
      <c r="A1009" s="270">
        <v>21405</v>
      </c>
      <c r="B1009" s="276" t="s">
        <v>1108</v>
      </c>
      <c r="C1009" s="278">
        <f>SUM(C1010:C1015)</f>
        <v>0</v>
      </c>
    </row>
    <row r="1010" spans="1:3" ht="21" hidden="1" customHeight="1">
      <c r="A1010" s="270">
        <v>2140501</v>
      </c>
      <c r="B1010" s="280" t="s">
        <v>268</v>
      </c>
      <c r="C1010" s="281"/>
    </row>
    <row r="1011" spans="1:3" ht="21" hidden="1" customHeight="1">
      <c r="A1011" s="270">
        <v>2140502</v>
      </c>
      <c r="B1011" s="280" t="s">
        <v>269</v>
      </c>
      <c r="C1011" s="281"/>
    </row>
    <row r="1012" spans="1:3" ht="21" hidden="1" customHeight="1">
      <c r="A1012" s="270">
        <v>2140503</v>
      </c>
      <c r="B1012" s="280" t="s">
        <v>346</v>
      </c>
      <c r="C1012" s="281"/>
    </row>
    <row r="1013" spans="1:3" ht="21" hidden="1" customHeight="1">
      <c r="A1013" s="270">
        <v>2140504</v>
      </c>
      <c r="B1013" s="280" t="s">
        <v>1094</v>
      </c>
      <c r="C1013" s="281"/>
    </row>
    <row r="1014" spans="1:3" ht="21" hidden="1" customHeight="1">
      <c r="A1014" s="270">
        <v>2140505</v>
      </c>
      <c r="B1014" s="280" t="s">
        <v>1109</v>
      </c>
      <c r="C1014" s="281"/>
    </row>
    <row r="1015" spans="1:3" ht="21" hidden="1" customHeight="1">
      <c r="A1015" s="270">
        <v>2140599</v>
      </c>
      <c r="B1015" s="280" t="s">
        <v>1110</v>
      </c>
      <c r="C1015" s="281"/>
    </row>
    <row r="1016" spans="1:3" ht="21" hidden="1" customHeight="1">
      <c r="A1016" s="270">
        <v>21406</v>
      </c>
      <c r="B1016" s="276" t="s">
        <v>1111</v>
      </c>
      <c r="C1016" s="278">
        <f>SUM(C1017:C1020)</f>
        <v>0</v>
      </c>
    </row>
    <row r="1017" spans="1:3" ht="21" hidden="1" customHeight="1">
      <c r="A1017" s="270">
        <v>2140601</v>
      </c>
      <c r="B1017" s="280" t="s">
        <v>1112</v>
      </c>
      <c r="C1017" s="281"/>
    </row>
    <row r="1018" spans="1:3" ht="21" hidden="1" customHeight="1">
      <c r="A1018" s="270">
        <v>2140602</v>
      </c>
      <c r="B1018" s="280" t="s">
        <v>1113</v>
      </c>
      <c r="C1018" s="281"/>
    </row>
    <row r="1019" spans="1:3" ht="21" hidden="1" customHeight="1">
      <c r="A1019" s="270">
        <v>2140603</v>
      </c>
      <c r="B1019" s="280" t="s">
        <v>1114</v>
      </c>
      <c r="C1019" s="281"/>
    </row>
    <row r="1020" spans="1:3" ht="21" hidden="1" customHeight="1">
      <c r="A1020" s="270">
        <v>2140699</v>
      </c>
      <c r="B1020" s="280" t="s">
        <v>1115</v>
      </c>
      <c r="C1020" s="281"/>
    </row>
    <row r="1021" spans="1:3" ht="21" hidden="1" customHeight="1">
      <c r="A1021" s="270">
        <v>21499</v>
      </c>
      <c r="B1021" s="276" t="s">
        <v>1116</v>
      </c>
      <c r="C1021" s="278">
        <f>SUM(C1022:C1023)</f>
        <v>0</v>
      </c>
    </row>
    <row r="1022" spans="1:3" ht="21" hidden="1" customHeight="1">
      <c r="A1022" s="270">
        <v>2149901</v>
      </c>
      <c r="B1022" s="280" t="s">
        <v>1117</v>
      </c>
      <c r="C1022" s="281"/>
    </row>
    <row r="1023" spans="1:3" ht="21" hidden="1" customHeight="1">
      <c r="A1023" s="270">
        <v>2149999</v>
      </c>
      <c r="B1023" s="280" t="s">
        <v>1118</v>
      </c>
      <c r="C1023" s="281"/>
    </row>
    <row r="1024" spans="1:3" ht="21" hidden="1" customHeight="1">
      <c r="A1024" s="270">
        <v>215</v>
      </c>
      <c r="B1024" s="276" t="s">
        <v>1119</v>
      </c>
      <c r="C1024" s="278">
        <f>C1025+C1035+C1051+C1056+C1067+C1074+C1082</f>
        <v>0</v>
      </c>
    </row>
    <row r="1025" spans="1:3" ht="21" hidden="1" customHeight="1">
      <c r="A1025" s="270">
        <v>21501</v>
      </c>
      <c r="B1025" s="276" t="s">
        <v>1120</v>
      </c>
      <c r="C1025" s="278">
        <f>SUM(C1026:C1034)</f>
        <v>0</v>
      </c>
    </row>
    <row r="1026" spans="1:3" ht="21" hidden="1" customHeight="1">
      <c r="A1026" s="270">
        <v>2150101</v>
      </c>
      <c r="B1026" s="280" t="s">
        <v>268</v>
      </c>
      <c r="C1026" s="281"/>
    </row>
    <row r="1027" spans="1:3" ht="21" hidden="1" customHeight="1">
      <c r="A1027" s="270">
        <v>2150102</v>
      </c>
      <c r="B1027" s="280" t="s">
        <v>269</v>
      </c>
      <c r="C1027" s="281"/>
    </row>
    <row r="1028" spans="1:3" ht="21" hidden="1" customHeight="1">
      <c r="A1028" s="270">
        <v>2150103</v>
      </c>
      <c r="B1028" s="280" t="s">
        <v>346</v>
      </c>
      <c r="C1028" s="281"/>
    </row>
    <row r="1029" spans="1:3" ht="21" hidden="1" customHeight="1">
      <c r="A1029" s="270">
        <v>2150104</v>
      </c>
      <c r="B1029" s="280" t="s">
        <v>1121</v>
      </c>
      <c r="C1029" s="281"/>
    </row>
    <row r="1030" spans="1:3" ht="21" hidden="1" customHeight="1">
      <c r="A1030" s="270">
        <v>2150105</v>
      </c>
      <c r="B1030" s="280" t="s">
        <v>1122</v>
      </c>
      <c r="C1030" s="281"/>
    </row>
    <row r="1031" spans="1:3" ht="21" hidden="1" customHeight="1">
      <c r="A1031" s="270">
        <v>2150106</v>
      </c>
      <c r="B1031" s="280" t="s">
        <v>1123</v>
      </c>
      <c r="C1031" s="281"/>
    </row>
    <row r="1032" spans="1:3" ht="21" hidden="1" customHeight="1">
      <c r="A1032" s="270">
        <v>2150107</v>
      </c>
      <c r="B1032" s="280" t="s">
        <v>1124</v>
      </c>
      <c r="C1032" s="281"/>
    </row>
    <row r="1033" spans="1:3" ht="21" hidden="1" customHeight="1">
      <c r="A1033" s="270">
        <v>2150108</v>
      </c>
      <c r="B1033" s="280" t="s">
        <v>1125</v>
      </c>
      <c r="C1033" s="281"/>
    </row>
    <row r="1034" spans="1:3" ht="21" hidden="1" customHeight="1">
      <c r="A1034" s="270">
        <v>2150199</v>
      </c>
      <c r="B1034" s="280" t="s">
        <v>1126</v>
      </c>
      <c r="C1034" s="281"/>
    </row>
    <row r="1035" spans="1:3" ht="21" hidden="1" customHeight="1">
      <c r="A1035" s="270">
        <v>21502</v>
      </c>
      <c r="B1035" s="276" t="s">
        <v>1127</v>
      </c>
      <c r="C1035" s="278">
        <f>SUM(C1036:C1050)</f>
        <v>0</v>
      </c>
    </row>
    <row r="1036" spans="1:3" ht="21" hidden="1" customHeight="1">
      <c r="A1036" s="270">
        <v>2150201</v>
      </c>
      <c r="B1036" s="280" t="s">
        <v>268</v>
      </c>
      <c r="C1036" s="281"/>
    </row>
    <row r="1037" spans="1:3" ht="21" hidden="1" customHeight="1">
      <c r="A1037" s="270">
        <v>2150202</v>
      </c>
      <c r="B1037" s="280" t="s">
        <v>269</v>
      </c>
      <c r="C1037" s="281"/>
    </row>
    <row r="1038" spans="1:3" ht="21" hidden="1" customHeight="1">
      <c r="A1038" s="270">
        <v>2150203</v>
      </c>
      <c r="B1038" s="280" t="s">
        <v>346</v>
      </c>
      <c r="C1038" s="281"/>
    </row>
    <row r="1039" spans="1:3" ht="21" hidden="1" customHeight="1">
      <c r="A1039" s="270">
        <v>2150204</v>
      </c>
      <c r="B1039" s="280" t="s">
        <v>1128</v>
      </c>
      <c r="C1039" s="281"/>
    </row>
    <row r="1040" spans="1:3" ht="21" hidden="1" customHeight="1">
      <c r="A1040" s="270">
        <v>2150205</v>
      </c>
      <c r="B1040" s="280" t="s">
        <v>1129</v>
      </c>
      <c r="C1040" s="281"/>
    </row>
    <row r="1041" spans="1:3" ht="21" hidden="1" customHeight="1">
      <c r="A1041" s="270">
        <v>2150206</v>
      </c>
      <c r="B1041" s="280" t="s">
        <v>1130</v>
      </c>
      <c r="C1041" s="281"/>
    </row>
    <row r="1042" spans="1:3" ht="21" hidden="1" customHeight="1">
      <c r="A1042" s="270">
        <v>2150207</v>
      </c>
      <c r="B1042" s="280" t="s">
        <v>1131</v>
      </c>
      <c r="C1042" s="281"/>
    </row>
    <row r="1043" spans="1:3" ht="21" hidden="1" customHeight="1">
      <c r="A1043" s="270">
        <v>2150208</v>
      </c>
      <c r="B1043" s="280" t="s">
        <v>1132</v>
      </c>
      <c r="C1043" s="281"/>
    </row>
    <row r="1044" spans="1:3" ht="21" hidden="1" customHeight="1">
      <c r="A1044" s="270">
        <v>2150209</v>
      </c>
      <c r="B1044" s="280" t="s">
        <v>1133</v>
      </c>
      <c r="C1044" s="281"/>
    </row>
    <row r="1045" spans="1:3" ht="21" hidden="1" customHeight="1">
      <c r="A1045" s="270">
        <v>2150210</v>
      </c>
      <c r="B1045" s="280" t="s">
        <v>1134</v>
      </c>
      <c r="C1045" s="281"/>
    </row>
    <row r="1046" spans="1:3" ht="21" hidden="1" customHeight="1">
      <c r="A1046" s="270">
        <v>2150212</v>
      </c>
      <c r="B1046" s="280" t="s">
        <v>1135</v>
      </c>
      <c r="C1046" s="281"/>
    </row>
    <row r="1047" spans="1:3" ht="21" hidden="1" customHeight="1">
      <c r="A1047" s="270">
        <v>2150213</v>
      </c>
      <c r="B1047" s="280" t="s">
        <v>1136</v>
      </c>
      <c r="C1047" s="281"/>
    </row>
    <row r="1048" spans="1:3" ht="21" hidden="1" customHeight="1">
      <c r="A1048" s="270">
        <v>2150214</v>
      </c>
      <c r="B1048" s="280" t="s">
        <v>1137</v>
      </c>
      <c r="C1048" s="281"/>
    </row>
    <row r="1049" spans="1:3" ht="21" hidden="1" customHeight="1">
      <c r="A1049" s="270">
        <v>2150215</v>
      </c>
      <c r="B1049" s="280" t="s">
        <v>1138</v>
      </c>
      <c r="C1049" s="281"/>
    </row>
    <row r="1050" spans="1:3" ht="21" hidden="1" customHeight="1">
      <c r="A1050" s="270">
        <v>2150299</v>
      </c>
      <c r="B1050" s="280" t="s">
        <v>1139</v>
      </c>
      <c r="C1050" s="281"/>
    </row>
    <row r="1051" spans="1:3" ht="21" hidden="1" customHeight="1">
      <c r="A1051" s="270">
        <v>21503</v>
      </c>
      <c r="B1051" s="276" t="s">
        <v>1140</v>
      </c>
      <c r="C1051" s="278">
        <f>SUM(C1052:C1055)</f>
        <v>0</v>
      </c>
    </row>
    <row r="1052" spans="1:3" ht="21" hidden="1" customHeight="1">
      <c r="A1052" s="270">
        <v>2150301</v>
      </c>
      <c r="B1052" s="280" t="s">
        <v>268</v>
      </c>
      <c r="C1052" s="281"/>
    </row>
    <row r="1053" spans="1:3" ht="21" hidden="1" customHeight="1">
      <c r="A1053" s="270">
        <v>2150302</v>
      </c>
      <c r="B1053" s="280" t="s">
        <v>269</v>
      </c>
      <c r="C1053" s="281"/>
    </row>
    <row r="1054" spans="1:3" ht="21" hidden="1" customHeight="1">
      <c r="A1054" s="270">
        <v>2150303</v>
      </c>
      <c r="B1054" s="280" t="s">
        <v>346</v>
      </c>
      <c r="C1054" s="281"/>
    </row>
    <row r="1055" spans="1:3" ht="21" hidden="1" customHeight="1">
      <c r="A1055" s="270">
        <v>2150399</v>
      </c>
      <c r="B1055" s="280" t="s">
        <v>1141</v>
      </c>
      <c r="C1055" s="281"/>
    </row>
    <row r="1056" spans="1:3" ht="21" hidden="1" customHeight="1">
      <c r="A1056" s="270">
        <v>21505</v>
      </c>
      <c r="B1056" s="276" t="s">
        <v>1142</v>
      </c>
      <c r="C1056" s="278">
        <f>SUM(C1057:C1066)</f>
        <v>0</v>
      </c>
    </row>
    <row r="1057" spans="1:3" ht="21" hidden="1" customHeight="1">
      <c r="A1057" s="270">
        <v>2150501</v>
      </c>
      <c r="B1057" s="280" t="s">
        <v>268</v>
      </c>
      <c r="C1057" s="281"/>
    </row>
    <row r="1058" spans="1:3" ht="21" hidden="1" customHeight="1">
      <c r="A1058" s="270">
        <v>2150502</v>
      </c>
      <c r="B1058" s="280" t="s">
        <v>269</v>
      </c>
      <c r="C1058" s="281"/>
    </row>
    <row r="1059" spans="1:3" ht="21" hidden="1" customHeight="1">
      <c r="A1059" s="270">
        <v>2150503</v>
      </c>
      <c r="B1059" s="280" t="s">
        <v>346</v>
      </c>
      <c r="C1059" s="281"/>
    </row>
    <row r="1060" spans="1:3" ht="21" hidden="1" customHeight="1">
      <c r="A1060" s="270">
        <v>2150505</v>
      </c>
      <c r="B1060" s="280" t="s">
        <v>1143</v>
      </c>
      <c r="C1060" s="281"/>
    </row>
    <row r="1061" spans="1:3" ht="21" hidden="1" customHeight="1">
      <c r="A1061" s="270">
        <v>2150507</v>
      </c>
      <c r="B1061" s="280" t="s">
        <v>1144</v>
      </c>
      <c r="C1061" s="281"/>
    </row>
    <row r="1062" spans="1:3" ht="21" hidden="1" customHeight="1">
      <c r="A1062" s="270">
        <v>2150508</v>
      </c>
      <c r="B1062" s="280" t="s">
        <v>1145</v>
      </c>
      <c r="C1062" s="281"/>
    </row>
    <row r="1063" spans="1:3" ht="21" hidden="1" customHeight="1">
      <c r="A1063" s="270">
        <v>2150516</v>
      </c>
      <c r="B1063" s="280" t="s">
        <v>1146</v>
      </c>
      <c r="C1063" s="281"/>
    </row>
    <row r="1064" spans="1:3" ht="21" hidden="1" customHeight="1">
      <c r="A1064" s="270">
        <v>2150517</v>
      </c>
      <c r="B1064" s="280" t="s">
        <v>1147</v>
      </c>
      <c r="C1064" s="281"/>
    </row>
    <row r="1065" spans="1:3" ht="21" hidden="1" customHeight="1">
      <c r="A1065" s="270">
        <v>2150550</v>
      </c>
      <c r="B1065" s="280" t="s">
        <v>351</v>
      </c>
      <c r="C1065" s="281"/>
    </row>
    <row r="1066" spans="1:3" ht="21" hidden="1" customHeight="1">
      <c r="A1066" s="270">
        <v>2150599</v>
      </c>
      <c r="B1066" s="280" t="s">
        <v>1148</v>
      </c>
      <c r="C1066" s="281"/>
    </row>
    <row r="1067" spans="1:3" ht="21" hidden="1" customHeight="1">
      <c r="A1067" s="270">
        <v>21507</v>
      </c>
      <c r="B1067" s="276" t="s">
        <v>1149</v>
      </c>
      <c r="C1067" s="279">
        <f>SUM(C1068:C1073)</f>
        <v>0</v>
      </c>
    </row>
    <row r="1068" spans="1:3" ht="21" hidden="1" customHeight="1">
      <c r="A1068" s="270">
        <v>2150701</v>
      </c>
      <c r="B1068" s="280" t="s">
        <v>268</v>
      </c>
      <c r="C1068" s="281"/>
    </row>
    <row r="1069" spans="1:3" ht="21" hidden="1" customHeight="1">
      <c r="A1069" s="270">
        <v>2150702</v>
      </c>
      <c r="B1069" s="280" t="s">
        <v>269</v>
      </c>
      <c r="C1069" s="281"/>
    </row>
    <row r="1070" spans="1:3" ht="21" hidden="1" customHeight="1">
      <c r="A1070" s="270">
        <v>2150703</v>
      </c>
      <c r="B1070" s="280" t="s">
        <v>346</v>
      </c>
      <c r="C1070" s="281"/>
    </row>
    <row r="1071" spans="1:3" ht="21" hidden="1" customHeight="1">
      <c r="A1071" s="270">
        <v>2150704</v>
      </c>
      <c r="B1071" s="280" t="s">
        <v>1150</v>
      </c>
      <c r="C1071" s="281"/>
    </row>
    <row r="1072" spans="1:3" ht="21" hidden="1" customHeight="1">
      <c r="A1072" s="270">
        <v>2150705</v>
      </c>
      <c r="B1072" s="280" t="s">
        <v>1151</v>
      </c>
      <c r="C1072" s="281"/>
    </row>
    <row r="1073" spans="1:3" ht="21" hidden="1" customHeight="1">
      <c r="A1073" s="270">
        <v>2150799</v>
      </c>
      <c r="B1073" s="280" t="s">
        <v>1152</v>
      </c>
      <c r="C1073" s="281"/>
    </row>
    <row r="1074" spans="1:3" ht="21" hidden="1" customHeight="1">
      <c r="A1074" s="270">
        <v>21508</v>
      </c>
      <c r="B1074" s="276" t="s">
        <v>1153</v>
      </c>
      <c r="C1074" s="278">
        <f>SUM(C1075:C1081)</f>
        <v>0</v>
      </c>
    </row>
    <row r="1075" spans="1:3" ht="21" hidden="1" customHeight="1">
      <c r="A1075" s="270">
        <v>2150801</v>
      </c>
      <c r="B1075" s="280" t="s">
        <v>268</v>
      </c>
      <c r="C1075" s="281"/>
    </row>
    <row r="1076" spans="1:3" ht="21" hidden="1" customHeight="1">
      <c r="A1076" s="270">
        <v>2150802</v>
      </c>
      <c r="B1076" s="280" t="s">
        <v>269</v>
      </c>
      <c r="C1076" s="281"/>
    </row>
    <row r="1077" spans="1:3" ht="21" hidden="1" customHeight="1">
      <c r="A1077" s="270">
        <v>2150803</v>
      </c>
      <c r="B1077" s="280" t="s">
        <v>346</v>
      </c>
      <c r="C1077" s="281"/>
    </row>
    <row r="1078" spans="1:3" ht="21" hidden="1" customHeight="1">
      <c r="A1078" s="270">
        <v>2150804</v>
      </c>
      <c r="B1078" s="280" t="s">
        <v>1154</v>
      </c>
      <c r="C1078" s="281"/>
    </row>
    <row r="1079" spans="1:3" ht="21" hidden="1" customHeight="1">
      <c r="A1079" s="270">
        <v>2150805</v>
      </c>
      <c r="B1079" s="280" t="s">
        <v>1155</v>
      </c>
      <c r="C1079" s="281"/>
    </row>
    <row r="1080" spans="1:3" ht="21" hidden="1" customHeight="1">
      <c r="A1080" s="270">
        <v>2150806</v>
      </c>
      <c r="B1080" s="280" t="s">
        <v>1156</v>
      </c>
      <c r="C1080" s="281"/>
    </row>
    <row r="1081" spans="1:3" ht="21" hidden="1" customHeight="1">
      <c r="A1081" s="270">
        <v>2150899</v>
      </c>
      <c r="B1081" s="280" t="s">
        <v>1157</v>
      </c>
      <c r="C1081" s="281"/>
    </row>
    <row r="1082" spans="1:3" ht="21" hidden="1" customHeight="1">
      <c r="A1082" s="270">
        <v>21599</v>
      </c>
      <c r="B1082" s="276" t="s">
        <v>1158</v>
      </c>
      <c r="C1082" s="278">
        <f>SUM(C1083:C1087)</f>
        <v>0</v>
      </c>
    </row>
    <row r="1083" spans="1:3" ht="21" hidden="1" customHeight="1">
      <c r="A1083" s="270">
        <v>2159901</v>
      </c>
      <c r="B1083" s="280" t="s">
        <v>1159</v>
      </c>
      <c r="C1083" s="281"/>
    </row>
    <row r="1084" spans="1:3" ht="21" hidden="1" customHeight="1">
      <c r="A1084" s="270">
        <v>2159904</v>
      </c>
      <c r="B1084" s="280" t="s">
        <v>1160</v>
      </c>
      <c r="C1084" s="281"/>
    </row>
    <row r="1085" spans="1:3" ht="21" hidden="1" customHeight="1">
      <c r="A1085" s="270">
        <v>2159905</v>
      </c>
      <c r="B1085" s="280" t="s">
        <v>1161</v>
      </c>
      <c r="C1085" s="281"/>
    </row>
    <row r="1086" spans="1:3" ht="21" hidden="1" customHeight="1">
      <c r="A1086" s="270">
        <v>2159906</v>
      </c>
      <c r="B1086" s="280" t="s">
        <v>1162</v>
      </c>
      <c r="C1086" s="281"/>
    </row>
    <row r="1087" spans="1:3" ht="21" hidden="1" customHeight="1">
      <c r="A1087" s="270">
        <v>2159999</v>
      </c>
      <c r="B1087" s="280" t="s">
        <v>1163</v>
      </c>
      <c r="C1087" s="281"/>
    </row>
    <row r="1088" spans="1:3" ht="21" hidden="1" customHeight="1">
      <c r="A1088" s="270">
        <v>216</v>
      </c>
      <c r="B1088" s="276" t="s">
        <v>1164</v>
      </c>
      <c r="C1088" s="278">
        <f>C1089+C1099+C1105</f>
        <v>0</v>
      </c>
    </row>
    <row r="1089" spans="1:3" ht="21" hidden="1" customHeight="1">
      <c r="A1089" s="270">
        <v>21602</v>
      </c>
      <c r="B1089" s="276" t="s">
        <v>1165</v>
      </c>
      <c r="C1089" s="278">
        <f>SUM(C1090:C1098)</f>
        <v>0</v>
      </c>
    </row>
    <row r="1090" spans="1:3" ht="21" hidden="1" customHeight="1">
      <c r="A1090" s="270">
        <v>2160201</v>
      </c>
      <c r="B1090" s="280" t="s">
        <v>268</v>
      </c>
      <c r="C1090" s="281"/>
    </row>
    <row r="1091" spans="1:3" ht="21" hidden="1" customHeight="1">
      <c r="A1091" s="270">
        <v>2160202</v>
      </c>
      <c r="B1091" s="280" t="s">
        <v>269</v>
      </c>
      <c r="C1091" s="281"/>
    </row>
    <row r="1092" spans="1:3" ht="21" hidden="1" customHeight="1">
      <c r="A1092" s="270">
        <v>2160203</v>
      </c>
      <c r="B1092" s="280" t="s">
        <v>346</v>
      </c>
      <c r="C1092" s="281"/>
    </row>
    <row r="1093" spans="1:3" ht="21" hidden="1" customHeight="1">
      <c r="A1093" s="270">
        <v>2160216</v>
      </c>
      <c r="B1093" s="280" t="s">
        <v>1166</v>
      </c>
      <c r="C1093" s="281"/>
    </row>
    <row r="1094" spans="1:3" ht="21" hidden="1" customHeight="1">
      <c r="A1094" s="270">
        <v>2160217</v>
      </c>
      <c r="B1094" s="280" t="s">
        <v>1167</v>
      </c>
      <c r="C1094" s="281"/>
    </row>
    <row r="1095" spans="1:3" ht="21" hidden="1" customHeight="1">
      <c r="A1095" s="270">
        <v>2160218</v>
      </c>
      <c r="B1095" s="280" t="s">
        <v>1168</v>
      </c>
      <c r="C1095" s="281"/>
    </row>
    <row r="1096" spans="1:3" ht="21" hidden="1" customHeight="1">
      <c r="A1096" s="270">
        <v>2160219</v>
      </c>
      <c r="B1096" s="280" t="s">
        <v>1169</v>
      </c>
      <c r="C1096" s="281"/>
    </row>
    <row r="1097" spans="1:3" ht="21" hidden="1" customHeight="1">
      <c r="A1097" s="270">
        <v>2160250</v>
      </c>
      <c r="B1097" s="280" t="s">
        <v>351</v>
      </c>
      <c r="C1097" s="281"/>
    </row>
    <row r="1098" spans="1:3" ht="21" hidden="1" customHeight="1">
      <c r="A1098" s="270">
        <v>2160299</v>
      </c>
      <c r="B1098" s="280" t="s">
        <v>1170</v>
      </c>
      <c r="C1098" s="281"/>
    </row>
    <row r="1099" spans="1:3" ht="21" hidden="1" customHeight="1">
      <c r="A1099" s="270">
        <v>21606</v>
      </c>
      <c r="B1099" s="276" t="s">
        <v>1171</v>
      </c>
      <c r="C1099" s="278">
        <f>SUM(C1100:C1104)</f>
        <v>0</v>
      </c>
    </row>
    <row r="1100" spans="1:3" ht="21" hidden="1" customHeight="1">
      <c r="A1100" s="270">
        <v>2160601</v>
      </c>
      <c r="B1100" s="280" t="s">
        <v>268</v>
      </c>
      <c r="C1100" s="281"/>
    </row>
    <row r="1101" spans="1:3" ht="21" hidden="1" customHeight="1">
      <c r="A1101" s="270">
        <v>2160602</v>
      </c>
      <c r="B1101" s="280" t="s">
        <v>269</v>
      </c>
      <c r="C1101" s="281"/>
    </row>
    <row r="1102" spans="1:3" ht="21" hidden="1" customHeight="1">
      <c r="A1102" s="270">
        <v>2160603</v>
      </c>
      <c r="B1102" s="280" t="s">
        <v>346</v>
      </c>
      <c r="C1102" s="281"/>
    </row>
    <row r="1103" spans="1:3" ht="21" hidden="1" customHeight="1">
      <c r="A1103" s="270">
        <v>2160607</v>
      </c>
      <c r="B1103" s="280" t="s">
        <v>1172</v>
      </c>
      <c r="C1103" s="281"/>
    </row>
    <row r="1104" spans="1:3" ht="21" hidden="1" customHeight="1">
      <c r="A1104" s="270">
        <v>2160699</v>
      </c>
      <c r="B1104" s="280" t="s">
        <v>1173</v>
      </c>
      <c r="C1104" s="281"/>
    </row>
    <row r="1105" spans="1:3" ht="21" hidden="1" customHeight="1">
      <c r="A1105" s="270">
        <v>21699</v>
      </c>
      <c r="B1105" s="276" t="s">
        <v>1174</v>
      </c>
      <c r="C1105" s="278">
        <f>SUM(C1106:C1107)</f>
        <v>0</v>
      </c>
    </row>
    <row r="1106" spans="1:3" ht="21" hidden="1" customHeight="1">
      <c r="A1106" s="270">
        <v>2169901</v>
      </c>
      <c r="B1106" s="280" t="s">
        <v>1175</v>
      </c>
      <c r="C1106" s="281"/>
    </row>
    <row r="1107" spans="1:3" ht="21" hidden="1" customHeight="1">
      <c r="A1107" s="270">
        <v>2169999</v>
      </c>
      <c r="B1107" s="280" t="s">
        <v>1176</v>
      </c>
      <c r="C1107" s="281"/>
    </row>
    <row r="1108" spans="1:3" ht="21" hidden="1" customHeight="1">
      <c r="A1108" s="270">
        <v>217</v>
      </c>
      <c r="B1108" s="276" t="s">
        <v>1177</v>
      </c>
      <c r="C1108" s="278">
        <f>C1109+C1116+C1126+C1132+C1135</f>
        <v>0</v>
      </c>
    </row>
    <row r="1109" spans="1:3" ht="21" hidden="1" customHeight="1">
      <c r="A1109" s="270">
        <v>21701</v>
      </c>
      <c r="B1109" s="276" t="s">
        <v>1178</v>
      </c>
      <c r="C1109" s="278">
        <f>SUM(C1110:C1115)</f>
        <v>0</v>
      </c>
    </row>
    <row r="1110" spans="1:3" ht="21" hidden="1" customHeight="1">
      <c r="A1110" s="270">
        <v>2170101</v>
      </c>
      <c r="B1110" s="280" t="s">
        <v>268</v>
      </c>
      <c r="C1110" s="281"/>
    </row>
    <row r="1111" spans="1:3" ht="21" hidden="1" customHeight="1">
      <c r="A1111" s="270">
        <v>2170102</v>
      </c>
      <c r="B1111" s="280" t="s">
        <v>269</v>
      </c>
      <c r="C1111" s="281"/>
    </row>
    <row r="1112" spans="1:3" ht="21" hidden="1" customHeight="1">
      <c r="A1112" s="270">
        <v>2170103</v>
      </c>
      <c r="B1112" s="280" t="s">
        <v>346</v>
      </c>
      <c r="C1112" s="281"/>
    </row>
    <row r="1113" spans="1:3" ht="21" hidden="1" customHeight="1">
      <c r="A1113" s="270">
        <v>2170104</v>
      </c>
      <c r="B1113" s="280" t="s">
        <v>1179</v>
      </c>
      <c r="C1113" s="281"/>
    </row>
    <row r="1114" spans="1:3" ht="21" hidden="1" customHeight="1">
      <c r="A1114" s="270">
        <v>2170150</v>
      </c>
      <c r="B1114" s="280" t="s">
        <v>351</v>
      </c>
      <c r="C1114" s="281"/>
    </row>
    <row r="1115" spans="1:3" ht="21" hidden="1" customHeight="1">
      <c r="A1115" s="270">
        <v>2170199</v>
      </c>
      <c r="B1115" s="280" t="s">
        <v>1180</v>
      </c>
      <c r="C1115" s="281"/>
    </row>
    <row r="1116" spans="1:3" ht="21" hidden="1" customHeight="1">
      <c r="A1116" s="270">
        <v>21702</v>
      </c>
      <c r="B1116" s="276" t="s">
        <v>1181</v>
      </c>
      <c r="C1116" s="278">
        <f>SUM(C1117:C1125)</f>
        <v>0</v>
      </c>
    </row>
    <row r="1117" spans="1:3" ht="21" hidden="1" customHeight="1">
      <c r="A1117" s="270">
        <v>2170201</v>
      </c>
      <c r="B1117" s="280" t="s">
        <v>1182</v>
      </c>
      <c r="C1117" s="281"/>
    </row>
    <row r="1118" spans="1:3" ht="21" hidden="1" customHeight="1">
      <c r="A1118" s="270">
        <v>2170202</v>
      </c>
      <c r="B1118" s="280" t="s">
        <v>1183</v>
      </c>
      <c r="C1118" s="281"/>
    </row>
    <row r="1119" spans="1:3" ht="21" hidden="1" customHeight="1">
      <c r="A1119" s="270">
        <v>2170203</v>
      </c>
      <c r="B1119" s="280" t="s">
        <v>1184</v>
      </c>
      <c r="C1119" s="281"/>
    </row>
    <row r="1120" spans="1:3" ht="21" hidden="1" customHeight="1">
      <c r="A1120" s="270">
        <v>2170204</v>
      </c>
      <c r="B1120" s="280" t="s">
        <v>1185</v>
      </c>
      <c r="C1120" s="281"/>
    </row>
    <row r="1121" spans="1:3" ht="21" hidden="1" customHeight="1">
      <c r="A1121" s="270">
        <v>2170205</v>
      </c>
      <c r="B1121" s="280" t="s">
        <v>1186</v>
      </c>
      <c r="C1121" s="281"/>
    </row>
    <row r="1122" spans="1:3" ht="21" hidden="1" customHeight="1">
      <c r="A1122" s="270">
        <v>2170206</v>
      </c>
      <c r="B1122" s="280" t="s">
        <v>1187</v>
      </c>
      <c r="C1122" s="281"/>
    </row>
    <row r="1123" spans="1:3" ht="21" hidden="1" customHeight="1">
      <c r="A1123" s="270">
        <v>2170207</v>
      </c>
      <c r="B1123" s="280" t="s">
        <v>1188</v>
      </c>
      <c r="C1123" s="281"/>
    </row>
    <row r="1124" spans="1:3" ht="21" hidden="1" customHeight="1">
      <c r="A1124" s="270">
        <v>2170208</v>
      </c>
      <c r="B1124" s="280" t="s">
        <v>1189</v>
      </c>
      <c r="C1124" s="281"/>
    </row>
    <row r="1125" spans="1:3" ht="21" hidden="1" customHeight="1">
      <c r="A1125" s="270">
        <v>2170299</v>
      </c>
      <c r="B1125" s="280" t="s">
        <v>1190</v>
      </c>
      <c r="C1125" s="281"/>
    </row>
    <row r="1126" spans="1:3" ht="21" hidden="1" customHeight="1">
      <c r="A1126" s="270">
        <v>21703</v>
      </c>
      <c r="B1126" s="276" t="s">
        <v>1191</v>
      </c>
      <c r="C1126" s="278">
        <f>SUM(C1127:C1131)</f>
        <v>0</v>
      </c>
    </row>
    <row r="1127" spans="1:3" ht="21" hidden="1" customHeight="1">
      <c r="A1127" s="270">
        <v>2170301</v>
      </c>
      <c r="B1127" s="280" t="s">
        <v>1192</v>
      </c>
      <c r="C1127" s="281"/>
    </row>
    <row r="1128" spans="1:3" ht="21" hidden="1" customHeight="1">
      <c r="A1128" s="270">
        <v>2170302</v>
      </c>
      <c r="B1128" s="280" t="s">
        <v>1193</v>
      </c>
      <c r="C1128" s="281"/>
    </row>
    <row r="1129" spans="1:3" ht="21" hidden="1" customHeight="1">
      <c r="A1129" s="270">
        <v>2170303</v>
      </c>
      <c r="B1129" s="280" t="s">
        <v>1194</v>
      </c>
      <c r="C1129" s="281"/>
    </row>
    <row r="1130" spans="1:3" ht="21" hidden="1" customHeight="1">
      <c r="A1130" s="270">
        <v>2170304</v>
      </c>
      <c r="B1130" s="280" t="s">
        <v>1195</v>
      </c>
      <c r="C1130" s="281"/>
    </row>
    <row r="1131" spans="1:3" ht="21" hidden="1" customHeight="1">
      <c r="A1131" s="270">
        <v>2170399</v>
      </c>
      <c r="B1131" s="280" t="s">
        <v>1196</v>
      </c>
      <c r="C1131" s="281"/>
    </row>
    <row r="1132" spans="1:3" ht="21" hidden="1" customHeight="1">
      <c r="A1132" s="270">
        <v>21704</v>
      </c>
      <c r="B1132" s="276" t="s">
        <v>1197</v>
      </c>
      <c r="C1132" s="278">
        <f>SUM(C1133:C1134)</f>
        <v>0</v>
      </c>
    </row>
    <row r="1133" spans="1:3" ht="21" hidden="1" customHeight="1">
      <c r="A1133" s="270">
        <v>2170401</v>
      </c>
      <c r="B1133" s="280" t="s">
        <v>1198</v>
      </c>
      <c r="C1133" s="281"/>
    </row>
    <row r="1134" spans="1:3" ht="21" hidden="1" customHeight="1">
      <c r="A1134" s="270">
        <v>2170499</v>
      </c>
      <c r="B1134" s="280" t="s">
        <v>1199</v>
      </c>
      <c r="C1134" s="281"/>
    </row>
    <row r="1135" spans="1:3" ht="21" hidden="1" customHeight="1">
      <c r="A1135" s="270">
        <v>21799</v>
      </c>
      <c r="B1135" s="276" t="s">
        <v>1200</v>
      </c>
      <c r="C1135" s="278">
        <f>C1136+C1137</f>
        <v>0</v>
      </c>
    </row>
    <row r="1136" spans="1:3" ht="21" hidden="1" customHeight="1">
      <c r="A1136" s="270">
        <v>2179902</v>
      </c>
      <c r="B1136" s="280" t="s">
        <v>1201</v>
      </c>
      <c r="C1136" s="281"/>
    </row>
    <row r="1137" spans="1:3" ht="21" hidden="1" customHeight="1">
      <c r="A1137" s="270">
        <v>2179999</v>
      </c>
      <c r="B1137" s="280" t="s">
        <v>1202</v>
      </c>
      <c r="C1137" s="281"/>
    </row>
    <row r="1138" spans="1:3" ht="21" hidden="1" customHeight="1">
      <c r="A1138" s="270">
        <v>219</v>
      </c>
      <c r="B1138" s="276" t="s">
        <v>1203</v>
      </c>
      <c r="C1138" s="278">
        <f>SUM(C1139:C1147)</f>
        <v>0</v>
      </c>
    </row>
    <row r="1139" spans="1:3" ht="21" hidden="1" customHeight="1">
      <c r="A1139" s="270">
        <v>21901</v>
      </c>
      <c r="B1139" s="276" t="s">
        <v>1204</v>
      </c>
      <c r="C1139" s="281"/>
    </row>
    <row r="1140" spans="1:3" ht="21" hidden="1" customHeight="1">
      <c r="A1140" s="270">
        <v>21902</v>
      </c>
      <c r="B1140" s="276" t="s">
        <v>1205</v>
      </c>
      <c r="C1140" s="281"/>
    </row>
    <row r="1141" spans="1:3" ht="21" hidden="1" customHeight="1">
      <c r="A1141" s="270">
        <v>21903</v>
      </c>
      <c r="B1141" s="276" t="s">
        <v>1206</v>
      </c>
      <c r="C1141" s="281"/>
    </row>
    <row r="1142" spans="1:3" ht="21" hidden="1" customHeight="1">
      <c r="A1142" s="270">
        <v>21904</v>
      </c>
      <c r="B1142" s="276" t="s">
        <v>1207</v>
      </c>
      <c r="C1142" s="281"/>
    </row>
    <row r="1143" spans="1:3" ht="21" hidden="1" customHeight="1">
      <c r="A1143" s="270">
        <v>21905</v>
      </c>
      <c r="B1143" s="276" t="s">
        <v>1208</v>
      </c>
      <c r="C1143" s="281"/>
    </row>
    <row r="1144" spans="1:3" ht="21" hidden="1" customHeight="1">
      <c r="A1144" s="270">
        <v>21906</v>
      </c>
      <c r="B1144" s="276" t="s">
        <v>1209</v>
      </c>
      <c r="C1144" s="281"/>
    </row>
    <row r="1145" spans="1:3" ht="21" hidden="1" customHeight="1">
      <c r="A1145" s="270">
        <v>21907</v>
      </c>
      <c r="B1145" s="276" t="s">
        <v>1210</v>
      </c>
      <c r="C1145" s="281"/>
    </row>
    <row r="1146" spans="1:3" ht="21" hidden="1" customHeight="1">
      <c r="A1146" s="270">
        <v>21908</v>
      </c>
      <c r="B1146" s="276" t="s">
        <v>1211</v>
      </c>
      <c r="C1146" s="281"/>
    </row>
    <row r="1147" spans="1:3" ht="21" hidden="1" customHeight="1">
      <c r="A1147" s="270">
        <v>21999</v>
      </c>
      <c r="B1147" s="276" t="s">
        <v>1212</v>
      </c>
      <c r="C1147" s="281"/>
    </row>
    <row r="1148" spans="1:3" ht="21" hidden="1" customHeight="1">
      <c r="A1148" s="270">
        <v>220</v>
      </c>
      <c r="B1148" s="276" t="s">
        <v>1213</v>
      </c>
      <c r="C1148" s="278">
        <f>C1149+C1176+C1191</f>
        <v>0</v>
      </c>
    </row>
    <row r="1149" spans="1:3" ht="21" hidden="1" customHeight="1">
      <c r="A1149" s="270">
        <v>22001</v>
      </c>
      <c r="B1149" s="276" t="s">
        <v>1214</v>
      </c>
      <c r="C1149" s="278">
        <f>SUM(C1150:C1175)</f>
        <v>0</v>
      </c>
    </row>
    <row r="1150" spans="1:3" ht="21" hidden="1" customHeight="1">
      <c r="A1150" s="270">
        <v>2200101</v>
      </c>
      <c r="B1150" s="280" t="s">
        <v>268</v>
      </c>
      <c r="C1150" s="281"/>
    </row>
    <row r="1151" spans="1:3" ht="21" hidden="1" customHeight="1">
      <c r="A1151" s="270">
        <v>2200102</v>
      </c>
      <c r="B1151" s="280" t="s">
        <v>269</v>
      </c>
      <c r="C1151" s="281"/>
    </row>
    <row r="1152" spans="1:3" ht="21" hidden="1" customHeight="1">
      <c r="A1152" s="270">
        <v>2200103</v>
      </c>
      <c r="B1152" s="280" t="s">
        <v>346</v>
      </c>
      <c r="C1152" s="281"/>
    </row>
    <row r="1153" spans="1:3" ht="21" hidden="1" customHeight="1">
      <c r="A1153" s="270">
        <v>2200104</v>
      </c>
      <c r="B1153" s="280" t="s">
        <v>1215</v>
      </c>
      <c r="C1153" s="281"/>
    </row>
    <row r="1154" spans="1:3" ht="21" hidden="1" customHeight="1">
      <c r="A1154" s="270">
        <v>2200106</v>
      </c>
      <c r="B1154" s="280" t="s">
        <v>1216</v>
      </c>
      <c r="C1154" s="281"/>
    </row>
    <row r="1155" spans="1:3" ht="21" hidden="1" customHeight="1">
      <c r="A1155" s="270">
        <v>2200107</v>
      </c>
      <c r="B1155" s="280" t="s">
        <v>1217</v>
      </c>
      <c r="C1155" s="281"/>
    </row>
    <row r="1156" spans="1:3" ht="21" hidden="1" customHeight="1">
      <c r="A1156" s="270">
        <v>2200108</v>
      </c>
      <c r="B1156" s="280" t="s">
        <v>1218</v>
      </c>
      <c r="C1156" s="281"/>
    </row>
    <row r="1157" spans="1:3" ht="21" hidden="1" customHeight="1">
      <c r="A1157" s="270">
        <v>2200109</v>
      </c>
      <c r="B1157" s="280" t="s">
        <v>1219</v>
      </c>
      <c r="C1157" s="281"/>
    </row>
    <row r="1158" spans="1:3" ht="21" hidden="1" customHeight="1">
      <c r="A1158" s="270">
        <v>2200112</v>
      </c>
      <c r="B1158" s="280" t="s">
        <v>1220</v>
      </c>
      <c r="C1158" s="281"/>
    </row>
    <row r="1159" spans="1:3" ht="21" hidden="1" customHeight="1">
      <c r="A1159" s="270">
        <v>2200113</v>
      </c>
      <c r="B1159" s="280" t="s">
        <v>1221</v>
      </c>
      <c r="C1159" s="281"/>
    </row>
    <row r="1160" spans="1:3" ht="21" hidden="1" customHeight="1">
      <c r="A1160" s="270">
        <v>2200114</v>
      </c>
      <c r="B1160" s="280" t="s">
        <v>1222</v>
      </c>
      <c r="C1160" s="281"/>
    </row>
    <row r="1161" spans="1:3" ht="21" hidden="1" customHeight="1">
      <c r="A1161" s="270">
        <v>2200115</v>
      </c>
      <c r="B1161" s="280" t="s">
        <v>1223</v>
      </c>
      <c r="C1161" s="281"/>
    </row>
    <row r="1162" spans="1:3" ht="21" hidden="1" customHeight="1">
      <c r="A1162" s="270">
        <v>2200116</v>
      </c>
      <c r="B1162" s="280" t="s">
        <v>1224</v>
      </c>
      <c r="C1162" s="281"/>
    </row>
    <row r="1163" spans="1:3" ht="21" hidden="1" customHeight="1">
      <c r="A1163" s="270">
        <v>2200119</v>
      </c>
      <c r="B1163" s="280" t="s">
        <v>1225</v>
      </c>
      <c r="C1163" s="281"/>
    </row>
    <row r="1164" spans="1:3" ht="21" hidden="1" customHeight="1">
      <c r="A1164" s="270">
        <v>2200120</v>
      </c>
      <c r="B1164" s="280" t="s">
        <v>1226</v>
      </c>
      <c r="C1164" s="281"/>
    </row>
    <row r="1165" spans="1:3" ht="21" hidden="1" customHeight="1">
      <c r="A1165" s="270">
        <v>2200121</v>
      </c>
      <c r="B1165" s="280" t="s">
        <v>1227</v>
      </c>
      <c r="C1165" s="281"/>
    </row>
    <row r="1166" spans="1:3" ht="21" hidden="1" customHeight="1">
      <c r="A1166" s="270">
        <v>2200122</v>
      </c>
      <c r="B1166" s="280" t="s">
        <v>1228</v>
      </c>
      <c r="C1166" s="281"/>
    </row>
    <row r="1167" spans="1:3" ht="21" hidden="1" customHeight="1">
      <c r="A1167" s="270">
        <v>2200123</v>
      </c>
      <c r="B1167" s="280" t="s">
        <v>1229</v>
      </c>
      <c r="C1167" s="281"/>
    </row>
    <row r="1168" spans="1:3" ht="21" hidden="1" customHeight="1">
      <c r="A1168" s="270">
        <v>2200124</v>
      </c>
      <c r="B1168" s="280" t="s">
        <v>1230</v>
      </c>
      <c r="C1168" s="281"/>
    </row>
    <row r="1169" spans="1:3" ht="21" hidden="1" customHeight="1">
      <c r="A1169" s="270">
        <v>2200125</v>
      </c>
      <c r="B1169" s="280" t="s">
        <v>1231</v>
      </c>
      <c r="C1169" s="281"/>
    </row>
    <row r="1170" spans="1:3" ht="21" hidden="1" customHeight="1">
      <c r="A1170" s="270">
        <v>2200126</v>
      </c>
      <c r="B1170" s="280" t="s">
        <v>1232</v>
      </c>
      <c r="C1170" s="281"/>
    </row>
    <row r="1171" spans="1:3" ht="21" hidden="1" customHeight="1">
      <c r="A1171" s="270">
        <v>2200127</v>
      </c>
      <c r="B1171" s="280" t="s">
        <v>1233</v>
      </c>
      <c r="C1171" s="281"/>
    </row>
    <row r="1172" spans="1:3" ht="21" hidden="1" customHeight="1">
      <c r="A1172" s="270">
        <v>2200128</v>
      </c>
      <c r="B1172" s="280" t="s">
        <v>1234</v>
      </c>
      <c r="C1172" s="281"/>
    </row>
    <row r="1173" spans="1:3" ht="21" hidden="1" customHeight="1">
      <c r="A1173" s="270">
        <v>2200129</v>
      </c>
      <c r="B1173" s="280" t="s">
        <v>1235</v>
      </c>
      <c r="C1173" s="281"/>
    </row>
    <row r="1174" spans="1:3" ht="21" hidden="1" customHeight="1">
      <c r="A1174" s="270">
        <v>2200150</v>
      </c>
      <c r="B1174" s="280" t="s">
        <v>351</v>
      </c>
      <c r="C1174" s="281"/>
    </row>
    <row r="1175" spans="1:3" ht="21" hidden="1" customHeight="1">
      <c r="A1175" s="270">
        <v>2200199</v>
      </c>
      <c r="B1175" s="280" t="s">
        <v>1236</v>
      </c>
      <c r="C1175" s="281"/>
    </row>
    <row r="1176" spans="1:3" ht="21" hidden="1" customHeight="1">
      <c r="A1176" s="270">
        <v>22005</v>
      </c>
      <c r="B1176" s="276" t="s">
        <v>1237</v>
      </c>
      <c r="C1176" s="278">
        <f>SUM(C1177:C1190)</f>
        <v>0</v>
      </c>
    </row>
    <row r="1177" spans="1:3" ht="21" hidden="1" customHeight="1">
      <c r="A1177" s="270">
        <v>2200501</v>
      </c>
      <c r="B1177" s="280" t="s">
        <v>268</v>
      </c>
      <c r="C1177" s="281"/>
    </row>
    <row r="1178" spans="1:3" ht="21" hidden="1" customHeight="1">
      <c r="A1178" s="270">
        <v>2200502</v>
      </c>
      <c r="B1178" s="280" t="s">
        <v>269</v>
      </c>
      <c r="C1178" s="281"/>
    </row>
    <row r="1179" spans="1:3" ht="21" hidden="1" customHeight="1">
      <c r="A1179" s="270">
        <v>2200503</v>
      </c>
      <c r="B1179" s="280" t="s">
        <v>346</v>
      </c>
      <c r="C1179" s="281"/>
    </row>
    <row r="1180" spans="1:3" ht="21" hidden="1" customHeight="1">
      <c r="A1180" s="270">
        <v>2200504</v>
      </c>
      <c r="B1180" s="280" t="s">
        <v>1238</v>
      </c>
      <c r="C1180" s="281"/>
    </row>
    <row r="1181" spans="1:3" ht="21" hidden="1" customHeight="1">
      <c r="A1181" s="270">
        <v>2200506</v>
      </c>
      <c r="B1181" s="280" t="s">
        <v>1239</v>
      </c>
      <c r="C1181" s="281"/>
    </row>
    <row r="1182" spans="1:3" ht="21" hidden="1" customHeight="1">
      <c r="A1182" s="270">
        <v>2200507</v>
      </c>
      <c r="B1182" s="280" t="s">
        <v>1240</v>
      </c>
      <c r="C1182" s="281"/>
    </row>
    <row r="1183" spans="1:3" ht="21" hidden="1" customHeight="1">
      <c r="A1183" s="270">
        <v>2200508</v>
      </c>
      <c r="B1183" s="280" t="s">
        <v>1241</v>
      </c>
      <c r="C1183" s="281"/>
    </row>
    <row r="1184" spans="1:3" ht="21" hidden="1" customHeight="1">
      <c r="A1184" s="270">
        <v>2200509</v>
      </c>
      <c r="B1184" s="280" t="s">
        <v>1242</v>
      </c>
      <c r="C1184" s="281"/>
    </row>
    <row r="1185" spans="1:3" ht="21" hidden="1" customHeight="1">
      <c r="A1185" s="270">
        <v>2200510</v>
      </c>
      <c r="B1185" s="280" t="s">
        <v>1243</v>
      </c>
      <c r="C1185" s="281"/>
    </row>
    <row r="1186" spans="1:3" ht="21" hidden="1" customHeight="1">
      <c r="A1186" s="270">
        <v>2200511</v>
      </c>
      <c r="B1186" s="280" t="s">
        <v>1244</v>
      </c>
      <c r="C1186" s="281"/>
    </row>
    <row r="1187" spans="1:3" ht="21" hidden="1" customHeight="1">
      <c r="A1187" s="270">
        <v>2200512</v>
      </c>
      <c r="B1187" s="280" t="s">
        <v>1245</v>
      </c>
      <c r="C1187" s="281"/>
    </row>
    <row r="1188" spans="1:3" ht="21" hidden="1" customHeight="1">
      <c r="A1188" s="270">
        <v>2200513</v>
      </c>
      <c r="B1188" s="280" t="s">
        <v>1246</v>
      </c>
      <c r="C1188" s="281"/>
    </row>
    <row r="1189" spans="1:3" ht="21" hidden="1" customHeight="1">
      <c r="A1189" s="270">
        <v>2200514</v>
      </c>
      <c r="B1189" s="280" t="s">
        <v>1247</v>
      </c>
      <c r="C1189" s="281"/>
    </row>
    <row r="1190" spans="1:3" ht="21" hidden="1" customHeight="1">
      <c r="A1190" s="270">
        <v>2200599</v>
      </c>
      <c r="B1190" s="280" t="s">
        <v>1248</v>
      </c>
      <c r="C1190" s="281"/>
    </row>
    <row r="1191" spans="1:3" ht="21" hidden="1" customHeight="1">
      <c r="A1191" s="270">
        <v>22099</v>
      </c>
      <c r="B1191" s="276" t="s">
        <v>1249</v>
      </c>
      <c r="C1191" s="278">
        <f>C1192</f>
        <v>0</v>
      </c>
    </row>
    <row r="1192" spans="1:3" ht="21" hidden="1" customHeight="1">
      <c r="A1192" s="270">
        <v>2209999</v>
      </c>
      <c r="B1192" s="280" t="s">
        <v>1250</v>
      </c>
      <c r="C1192" s="281"/>
    </row>
    <row r="1193" spans="1:3" ht="21" customHeight="1">
      <c r="A1193" s="270">
        <v>221</v>
      </c>
      <c r="B1193" s="276" t="s">
        <v>1251</v>
      </c>
      <c r="C1193" s="278">
        <f>SUM(C1194,C1205,C1209)</f>
        <v>109</v>
      </c>
    </row>
    <row r="1194" spans="1:3" ht="21" hidden="1" customHeight="1">
      <c r="A1194" s="270">
        <v>22101</v>
      </c>
      <c r="B1194" s="276" t="s">
        <v>1252</v>
      </c>
      <c r="C1194" s="278">
        <f>SUM(C1195:C1204)</f>
        <v>0</v>
      </c>
    </row>
    <row r="1195" spans="1:3" ht="21" hidden="1" customHeight="1">
      <c r="A1195" s="270">
        <v>2210101</v>
      </c>
      <c r="B1195" s="280" t="s">
        <v>1253</v>
      </c>
      <c r="C1195" s="281"/>
    </row>
    <row r="1196" spans="1:3" ht="21" hidden="1" customHeight="1">
      <c r="A1196" s="270">
        <v>2210102</v>
      </c>
      <c r="B1196" s="280" t="s">
        <v>1254</v>
      </c>
      <c r="C1196" s="281"/>
    </row>
    <row r="1197" spans="1:3" ht="21" hidden="1" customHeight="1">
      <c r="A1197" s="270">
        <v>2210103</v>
      </c>
      <c r="B1197" s="280" t="s">
        <v>1255</v>
      </c>
      <c r="C1197" s="281"/>
    </row>
    <row r="1198" spans="1:3" ht="21" hidden="1" customHeight="1">
      <c r="A1198" s="270">
        <v>2210104</v>
      </c>
      <c r="B1198" s="280" t="s">
        <v>1256</v>
      </c>
      <c r="C1198" s="281"/>
    </row>
    <row r="1199" spans="1:3" ht="21" hidden="1" customHeight="1">
      <c r="A1199" s="270">
        <v>2210105</v>
      </c>
      <c r="B1199" s="280" t="s">
        <v>1257</v>
      </c>
      <c r="C1199" s="281"/>
    </row>
    <row r="1200" spans="1:3" ht="21" hidden="1" customHeight="1">
      <c r="A1200" s="270">
        <v>2210106</v>
      </c>
      <c r="B1200" s="280" t="s">
        <v>1258</v>
      </c>
      <c r="C1200" s="281"/>
    </row>
    <row r="1201" spans="1:3" ht="21" hidden="1" customHeight="1">
      <c r="A1201" s="270">
        <v>2210107</v>
      </c>
      <c r="B1201" s="280" t="s">
        <v>1259</v>
      </c>
      <c r="C1201" s="281"/>
    </row>
    <row r="1202" spans="1:3" ht="21" hidden="1" customHeight="1">
      <c r="A1202" s="270">
        <v>2210108</v>
      </c>
      <c r="B1202" s="280" t="s">
        <v>1260</v>
      </c>
      <c r="C1202" s="281"/>
    </row>
    <row r="1203" spans="1:3" ht="21" hidden="1" customHeight="1">
      <c r="A1203" s="270">
        <v>2210109</v>
      </c>
      <c r="B1203" s="280" t="s">
        <v>1261</v>
      </c>
      <c r="C1203" s="281"/>
    </row>
    <row r="1204" spans="1:3" ht="21" hidden="1" customHeight="1">
      <c r="A1204" s="270">
        <v>2210199</v>
      </c>
      <c r="B1204" s="280" t="s">
        <v>1262</v>
      </c>
      <c r="C1204" s="281"/>
    </row>
    <row r="1205" spans="1:3" ht="21" customHeight="1">
      <c r="A1205" s="270">
        <v>22102</v>
      </c>
      <c r="B1205" s="276" t="s">
        <v>1263</v>
      </c>
      <c r="C1205" s="278">
        <f>SUM(C1206:C1208)</f>
        <v>109</v>
      </c>
    </row>
    <row r="1206" spans="1:3" ht="21" customHeight="1">
      <c r="A1206" s="270">
        <v>2210201</v>
      </c>
      <c r="B1206" s="280" t="s">
        <v>1264</v>
      </c>
      <c r="C1206" s="281">
        <v>109</v>
      </c>
    </row>
    <row r="1207" spans="1:3" ht="21" hidden="1" customHeight="1">
      <c r="A1207" s="270">
        <v>2210202</v>
      </c>
      <c r="B1207" s="280" t="s">
        <v>1265</v>
      </c>
      <c r="C1207" s="281"/>
    </row>
    <row r="1208" spans="1:3" ht="21" hidden="1" customHeight="1">
      <c r="A1208" s="270">
        <v>2210203</v>
      </c>
      <c r="B1208" s="280" t="s">
        <v>1266</v>
      </c>
      <c r="C1208" s="281"/>
    </row>
    <row r="1209" spans="1:3" ht="21" hidden="1" customHeight="1">
      <c r="A1209" s="270">
        <v>22103</v>
      </c>
      <c r="B1209" s="276" t="s">
        <v>1267</v>
      </c>
      <c r="C1209" s="278">
        <f>SUM(C1210:C1212)</f>
        <v>0</v>
      </c>
    </row>
    <row r="1210" spans="1:3" ht="21" hidden="1" customHeight="1">
      <c r="A1210" s="270">
        <v>2210301</v>
      </c>
      <c r="B1210" s="280" t="s">
        <v>1268</v>
      </c>
      <c r="C1210" s="281"/>
    </row>
    <row r="1211" spans="1:3" ht="21" hidden="1" customHeight="1">
      <c r="A1211" s="270">
        <v>2210302</v>
      </c>
      <c r="B1211" s="280" t="s">
        <v>1269</v>
      </c>
      <c r="C1211" s="281"/>
    </row>
    <row r="1212" spans="1:3" ht="21" hidden="1" customHeight="1">
      <c r="A1212" s="270">
        <v>2210399</v>
      </c>
      <c r="B1212" s="280" t="s">
        <v>1270</v>
      </c>
      <c r="C1212" s="281"/>
    </row>
    <row r="1213" spans="1:3" ht="21" hidden="1" customHeight="1">
      <c r="A1213" s="270">
        <v>222</v>
      </c>
      <c r="B1213" s="276" t="s">
        <v>1271</v>
      </c>
      <c r="C1213" s="278">
        <f>C1214+C1232+C1238+C1244</f>
        <v>0</v>
      </c>
    </row>
    <row r="1214" spans="1:3" ht="21" hidden="1" customHeight="1">
      <c r="A1214" s="270">
        <v>22201</v>
      </c>
      <c r="B1214" s="276" t="s">
        <v>1272</v>
      </c>
      <c r="C1214" s="278">
        <f>SUM(C1215:C1231)</f>
        <v>0</v>
      </c>
    </row>
    <row r="1215" spans="1:3" ht="21" hidden="1" customHeight="1">
      <c r="A1215" s="270">
        <v>2220101</v>
      </c>
      <c r="B1215" s="280" t="s">
        <v>268</v>
      </c>
      <c r="C1215" s="281"/>
    </row>
    <row r="1216" spans="1:3" ht="21" hidden="1" customHeight="1">
      <c r="A1216" s="270">
        <v>2220102</v>
      </c>
      <c r="B1216" s="280" t="s">
        <v>269</v>
      </c>
      <c r="C1216" s="281"/>
    </row>
    <row r="1217" spans="1:3" ht="21" hidden="1" customHeight="1">
      <c r="A1217" s="270">
        <v>2220103</v>
      </c>
      <c r="B1217" s="280" t="s">
        <v>346</v>
      </c>
      <c r="C1217" s="281"/>
    </row>
    <row r="1218" spans="1:3" ht="21" hidden="1" customHeight="1">
      <c r="A1218" s="270">
        <v>2220104</v>
      </c>
      <c r="B1218" s="280" t="s">
        <v>1273</v>
      </c>
      <c r="C1218" s="281"/>
    </row>
    <row r="1219" spans="1:3" ht="21" hidden="1" customHeight="1">
      <c r="A1219" s="270">
        <v>2220105</v>
      </c>
      <c r="B1219" s="280" t="s">
        <v>1274</v>
      </c>
      <c r="C1219" s="281"/>
    </row>
    <row r="1220" spans="1:3" ht="21" hidden="1" customHeight="1">
      <c r="A1220" s="270">
        <v>2220106</v>
      </c>
      <c r="B1220" s="280" t="s">
        <v>1275</v>
      </c>
      <c r="C1220" s="281"/>
    </row>
    <row r="1221" spans="1:3" ht="21" hidden="1" customHeight="1">
      <c r="A1221" s="270">
        <v>2220107</v>
      </c>
      <c r="B1221" s="280" t="s">
        <v>1276</v>
      </c>
      <c r="C1221" s="281"/>
    </row>
    <row r="1222" spans="1:3" ht="21" hidden="1" customHeight="1">
      <c r="A1222" s="270">
        <v>2220112</v>
      </c>
      <c r="B1222" s="280" t="s">
        <v>1277</v>
      </c>
      <c r="C1222" s="281"/>
    </row>
    <row r="1223" spans="1:3" ht="21" hidden="1" customHeight="1">
      <c r="A1223" s="270">
        <v>2220113</v>
      </c>
      <c r="B1223" s="280" t="s">
        <v>1278</v>
      </c>
      <c r="C1223" s="281"/>
    </row>
    <row r="1224" spans="1:3" ht="21" hidden="1" customHeight="1">
      <c r="A1224" s="270">
        <v>2220114</v>
      </c>
      <c r="B1224" s="280" t="s">
        <v>1279</v>
      </c>
      <c r="C1224" s="281"/>
    </row>
    <row r="1225" spans="1:3" ht="21" hidden="1" customHeight="1">
      <c r="A1225" s="270">
        <v>2220115</v>
      </c>
      <c r="B1225" s="280" t="s">
        <v>1280</v>
      </c>
      <c r="C1225" s="281"/>
    </row>
    <row r="1226" spans="1:3" ht="21" hidden="1" customHeight="1">
      <c r="A1226" s="270">
        <v>2220118</v>
      </c>
      <c r="B1226" s="280" t="s">
        <v>1281</v>
      </c>
      <c r="C1226" s="281"/>
    </row>
    <row r="1227" spans="1:3" ht="21" hidden="1" customHeight="1">
      <c r="A1227" s="270">
        <v>2220119</v>
      </c>
      <c r="B1227" s="280" t="s">
        <v>1282</v>
      </c>
      <c r="C1227" s="281"/>
    </row>
    <row r="1228" spans="1:3" ht="21" hidden="1" customHeight="1">
      <c r="A1228" s="270">
        <v>2220120</v>
      </c>
      <c r="B1228" s="280" t="s">
        <v>1283</v>
      </c>
      <c r="C1228" s="281"/>
    </row>
    <row r="1229" spans="1:3" ht="21" hidden="1" customHeight="1">
      <c r="A1229" s="270">
        <v>2220121</v>
      </c>
      <c r="B1229" s="280" t="s">
        <v>1284</v>
      </c>
      <c r="C1229" s="281"/>
    </row>
    <row r="1230" spans="1:3" ht="21" hidden="1" customHeight="1">
      <c r="A1230" s="270">
        <v>2220150</v>
      </c>
      <c r="B1230" s="280" t="s">
        <v>351</v>
      </c>
      <c r="C1230" s="281"/>
    </row>
    <row r="1231" spans="1:3" ht="21" hidden="1" customHeight="1">
      <c r="A1231" s="270">
        <v>2220199</v>
      </c>
      <c r="B1231" s="280" t="s">
        <v>1285</v>
      </c>
      <c r="C1231" s="281"/>
    </row>
    <row r="1232" spans="1:3" ht="21" hidden="1" customHeight="1">
      <c r="A1232" s="270">
        <v>22203</v>
      </c>
      <c r="B1232" s="276" t="s">
        <v>1286</v>
      </c>
      <c r="C1232" s="278">
        <f>SUM(C1233:C1237)</f>
        <v>0</v>
      </c>
    </row>
    <row r="1233" spans="1:3" ht="21" hidden="1" customHeight="1">
      <c r="A1233" s="270">
        <v>2220301</v>
      </c>
      <c r="B1233" s="280" t="s">
        <v>1287</v>
      </c>
      <c r="C1233" s="281"/>
    </row>
    <row r="1234" spans="1:3" ht="21" hidden="1" customHeight="1">
      <c r="A1234" s="270">
        <v>2220303</v>
      </c>
      <c r="B1234" s="280" t="s">
        <v>1288</v>
      </c>
      <c r="C1234" s="281"/>
    </row>
    <row r="1235" spans="1:3" ht="21" hidden="1" customHeight="1">
      <c r="A1235" s="270">
        <v>2220304</v>
      </c>
      <c r="B1235" s="280" t="s">
        <v>1289</v>
      </c>
      <c r="C1235" s="281"/>
    </row>
    <row r="1236" spans="1:3" ht="21" hidden="1" customHeight="1">
      <c r="A1236" s="270">
        <v>2220305</v>
      </c>
      <c r="B1236" s="280" t="s">
        <v>1290</v>
      </c>
      <c r="C1236" s="281"/>
    </row>
    <row r="1237" spans="1:3" ht="21" hidden="1" customHeight="1">
      <c r="A1237" s="270">
        <v>2220399</v>
      </c>
      <c r="B1237" s="280" t="s">
        <v>1291</v>
      </c>
      <c r="C1237" s="281"/>
    </row>
    <row r="1238" spans="1:3" ht="21" hidden="1" customHeight="1">
      <c r="A1238" s="270">
        <v>22204</v>
      </c>
      <c r="B1238" s="276" t="s">
        <v>1292</v>
      </c>
      <c r="C1238" s="278">
        <f>SUM(C1239:C1243)</f>
        <v>0</v>
      </c>
    </row>
    <row r="1239" spans="1:3" ht="21" hidden="1" customHeight="1">
      <c r="A1239" s="270">
        <v>2220401</v>
      </c>
      <c r="B1239" s="280" t="s">
        <v>1293</v>
      </c>
      <c r="C1239" s="281"/>
    </row>
    <row r="1240" spans="1:3" ht="21" hidden="1" customHeight="1">
      <c r="A1240" s="270">
        <v>2220402</v>
      </c>
      <c r="B1240" s="280" t="s">
        <v>1294</v>
      </c>
      <c r="C1240" s="281"/>
    </row>
    <row r="1241" spans="1:3" ht="21" hidden="1" customHeight="1">
      <c r="A1241" s="270">
        <v>2220403</v>
      </c>
      <c r="B1241" s="280" t="s">
        <v>1295</v>
      </c>
      <c r="C1241" s="281"/>
    </row>
    <row r="1242" spans="1:3" ht="21" hidden="1" customHeight="1">
      <c r="A1242" s="270">
        <v>2220404</v>
      </c>
      <c r="B1242" s="280" t="s">
        <v>1296</v>
      </c>
      <c r="C1242" s="281"/>
    </row>
    <row r="1243" spans="1:3" ht="21" hidden="1" customHeight="1">
      <c r="A1243" s="270">
        <v>2220499</v>
      </c>
      <c r="B1243" s="280" t="s">
        <v>1297</v>
      </c>
      <c r="C1243" s="281"/>
    </row>
    <row r="1244" spans="1:3" ht="21" hidden="1" customHeight="1">
      <c r="A1244" s="270">
        <v>22205</v>
      </c>
      <c r="B1244" s="276" t="s">
        <v>1298</v>
      </c>
      <c r="C1244" s="278">
        <f>SUM(C1245:C1256)</f>
        <v>0</v>
      </c>
    </row>
    <row r="1245" spans="1:3" ht="21" hidden="1" customHeight="1">
      <c r="A1245" s="270">
        <v>2220501</v>
      </c>
      <c r="B1245" s="280" t="s">
        <v>1299</v>
      </c>
      <c r="C1245" s="281"/>
    </row>
    <row r="1246" spans="1:3" ht="21" hidden="1" customHeight="1">
      <c r="A1246" s="270">
        <v>2220502</v>
      </c>
      <c r="B1246" s="280" t="s">
        <v>1300</v>
      </c>
      <c r="C1246" s="281"/>
    </row>
    <row r="1247" spans="1:3" ht="21" hidden="1" customHeight="1">
      <c r="A1247" s="270">
        <v>2220503</v>
      </c>
      <c r="B1247" s="280" t="s">
        <v>1301</v>
      </c>
      <c r="C1247" s="281"/>
    </row>
    <row r="1248" spans="1:3" ht="21" hidden="1" customHeight="1">
      <c r="A1248" s="270">
        <v>2220504</v>
      </c>
      <c r="B1248" s="280" t="s">
        <v>1302</v>
      </c>
      <c r="C1248" s="281"/>
    </row>
    <row r="1249" spans="1:3" ht="21" hidden="1" customHeight="1">
      <c r="A1249" s="270">
        <v>2220505</v>
      </c>
      <c r="B1249" s="280" t="s">
        <v>1303</v>
      </c>
      <c r="C1249" s="281"/>
    </row>
    <row r="1250" spans="1:3" ht="21" hidden="1" customHeight="1">
      <c r="A1250" s="270">
        <v>2220506</v>
      </c>
      <c r="B1250" s="280" t="s">
        <v>1304</v>
      </c>
      <c r="C1250" s="281"/>
    </row>
    <row r="1251" spans="1:3" ht="21" hidden="1" customHeight="1">
      <c r="A1251" s="270">
        <v>2220507</v>
      </c>
      <c r="B1251" s="280" t="s">
        <v>1305</v>
      </c>
      <c r="C1251" s="281"/>
    </row>
    <row r="1252" spans="1:3" ht="21" hidden="1" customHeight="1">
      <c r="A1252" s="270">
        <v>2220508</v>
      </c>
      <c r="B1252" s="280" t="s">
        <v>1306</v>
      </c>
      <c r="C1252" s="281"/>
    </row>
    <row r="1253" spans="1:3" ht="21" hidden="1" customHeight="1">
      <c r="A1253" s="270">
        <v>2220509</v>
      </c>
      <c r="B1253" s="280" t="s">
        <v>1307</v>
      </c>
      <c r="C1253" s="281"/>
    </row>
    <row r="1254" spans="1:3" ht="21" hidden="1" customHeight="1">
      <c r="A1254" s="270">
        <v>2220510</v>
      </c>
      <c r="B1254" s="280" t="s">
        <v>1308</v>
      </c>
      <c r="C1254" s="281"/>
    </row>
    <row r="1255" spans="1:3" ht="21" hidden="1" customHeight="1">
      <c r="A1255" s="270">
        <v>2220511</v>
      </c>
      <c r="B1255" s="280" t="s">
        <v>1309</v>
      </c>
      <c r="C1255" s="281"/>
    </row>
    <row r="1256" spans="1:3" ht="21" hidden="1" customHeight="1">
      <c r="A1256" s="270">
        <v>2220599</v>
      </c>
      <c r="B1256" s="280" t="s">
        <v>1310</v>
      </c>
      <c r="C1256" s="281"/>
    </row>
    <row r="1257" spans="1:3" ht="21" hidden="1" customHeight="1">
      <c r="A1257" s="270">
        <v>224</v>
      </c>
      <c r="B1257" s="276" t="s">
        <v>1311</v>
      </c>
      <c r="C1257" s="278">
        <f>C1258+C1270+C1276+C1282+C1290+C1303+C1307+C1311</f>
        <v>0</v>
      </c>
    </row>
    <row r="1258" spans="1:3" ht="21" hidden="1" customHeight="1">
      <c r="A1258" s="270">
        <v>22401</v>
      </c>
      <c r="B1258" s="276" t="s">
        <v>1312</v>
      </c>
      <c r="C1258" s="278">
        <f>SUM(C1259:C1269)</f>
        <v>0</v>
      </c>
    </row>
    <row r="1259" spans="1:3" ht="21" hidden="1" customHeight="1">
      <c r="A1259" s="270">
        <v>2240101</v>
      </c>
      <c r="B1259" s="280" t="s">
        <v>268</v>
      </c>
      <c r="C1259" s="281"/>
    </row>
    <row r="1260" spans="1:3" ht="21" hidden="1" customHeight="1">
      <c r="A1260" s="270">
        <v>2240102</v>
      </c>
      <c r="B1260" s="280" t="s">
        <v>269</v>
      </c>
      <c r="C1260" s="281"/>
    </row>
    <row r="1261" spans="1:3" ht="21" hidden="1" customHeight="1">
      <c r="A1261" s="270">
        <v>2240103</v>
      </c>
      <c r="B1261" s="280" t="s">
        <v>346</v>
      </c>
      <c r="C1261" s="281"/>
    </row>
    <row r="1262" spans="1:3" ht="21" hidden="1" customHeight="1">
      <c r="A1262" s="270">
        <v>2240104</v>
      </c>
      <c r="B1262" s="280" t="s">
        <v>1313</v>
      </c>
      <c r="C1262" s="281"/>
    </row>
    <row r="1263" spans="1:3" ht="21" hidden="1" customHeight="1">
      <c r="A1263" s="270">
        <v>2240105</v>
      </c>
      <c r="B1263" s="280" t="s">
        <v>1314</v>
      </c>
      <c r="C1263" s="281"/>
    </row>
    <row r="1264" spans="1:3" ht="21" hidden="1" customHeight="1">
      <c r="A1264" s="270">
        <v>2240106</v>
      </c>
      <c r="B1264" s="280" t="s">
        <v>1315</v>
      </c>
      <c r="C1264" s="281"/>
    </row>
    <row r="1265" spans="1:3" ht="21" hidden="1" customHeight="1">
      <c r="A1265" s="270">
        <v>2240107</v>
      </c>
      <c r="B1265" s="280" t="s">
        <v>1316</v>
      </c>
      <c r="C1265" s="281"/>
    </row>
    <row r="1266" spans="1:3" ht="21" hidden="1" customHeight="1">
      <c r="A1266" s="270">
        <v>2240108</v>
      </c>
      <c r="B1266" s="280" t="s">
        <v>1317</v>
      </c>
      <c r="C1266" s="281"/>
    </row>
    <row r="1267" spans="1:3" ht="21" hidden="1" customHeight="1">
      <c r="A1267" s="270">
        <v>2240109</v>
      </c>
      <c r="B1267" s="280" t="s">
        <v>1318</v>
      </c>
      <c r="C1267" s="281"/>
    </row>
    <row r="1268" spans="1:3" ht="21" hidden="1" customHeight="1">
      <c r="A1268" s="270">
        <v>2240150</v>
      </c>
      <c r="B1268" s="280" t="s">
        <v>351</v>
      </c>
      <c r="C1268" s="281"/>
    </row>
    <row r="1269" spans="1:3" ht="21" hidden="1" customHeight="1">
      <c r="A1269" s="270">
        <v>2240199</v>
      </c>
      <c r="B1269" s="280" t="s">
        <v>1319</v>
      </c>
      <c r="C1269" s="281"/>
    </row>
    <row r="1270" spans="1:3" ht="21" hidden="1" customHeight="1">
      <c r="A1270" s="270">
        <v>22402</v>
      </c>
      <c r="B1270" s="276" t="s">
        <v>1320</v>
      </c>
      <c r="C1270" s="278">
        <f>SUM(C1271:C1275)</f>
        <v>0</v>
      </c>
    </row>
    <row r="1271" spans="1:3" ht="21" hidden="1" customHeight="1">
      <c r="A1271" s="270">
        <v>2240201</v>
      </c>
      <c r="B1271" s="280" t="s">
        <v>268</v>
      </c>
      <c r="C1271" s="281"/>
    </row>
    <row r="1272" spans="1:3" ht="21" hidden="1" customHeight="1">
      <c r="A1272" s="270">
        <v>2240202</v>
      </c>
      <c r="B1272" s="280" t="s">
        <v>269</v>
      </c>
      <c r="C1272" s="281"/>
    </row>
    <row r="1273" spans="1:3" ht="21" hidden="1" customHeight="1">
      <c r="A1273" s="270">
        <v>2240203</v>
      </c>
      <c r="B1273" s="280" t="s">
        <v>346</v>
      </c>
      <c r="C1273" s="281"/>
    </row>
    <row r="1274" spans="1:3" ht="21" hidden="1" customHeight="1">
      <c r="A1274" s="270">
        <v>2240204</v>
      </c>
      <c r="B1274" s="280" t="s">
        <v>1321</v>
      </c>
      <c r="C1274" s="281"/>
    </row>
    <row r="1275" spans="1:3" ht="21" hidden="1" customHeight="1">
      <c r="A1275" s="270">
        <v>2240299</v>
      </c>
      <c r="B1275" s="280" t="s">
        <v>1322</v>
      </c>
      <c r="C1275" s="281"/>
    </row>
    <row r="1276" spans="1:3" ht="21" hidden="1" customHeight="1">
      <c r="A1276" s="270">
        <v>22403</v>
      </c>
      <c r="B1276" s="276" t="s">
        <v>1323</v>
      </c>
      <c r="C1276" s="278">
        <f>SUM(C1277:C1281)</f>
        <v>0</v>
      </c>
    </row>
    <row r="1277" spans="1:3" ht="21" hidden="1" customHeight="1">
      <c r="A1277" s="270">
        <v>2240301</v>
      </c>
      <c r="B1277" s="280" t="s">
        <v>268</v>
      </c>
      <c r="C1277" s="281"/>
    </row>
    <row r="1278" spans="1:3" ht="21" hidden="1" customHeight="1">
      <c r="A1278" s="270">
        <v>2240302</v>
      </c>
      <c r="B1278" s="280" t="s">
        <v>269</v>
      </c>
      <c r="C1278" s="281"/>
    </row>
    <row r="1279" spans="1:3" ht="21" hidden="1" customHeight="1">
      <c r="A1279" s="270">
        <v>2240303</v>
      </c>
      <c r="B1279" s="280" t="s">
        <v>346</v>
      </c>
      <c r="C1279" s="281"/>
    </row>
    <row r="1280" spans="1:3" ht="21" hidden="1" customHeight="1">
      <c r="A1280" s="270">
        <v>2240304</v>
      </c>
      <c r="B1280" s="280" t="s">
        <v>1324</v>
      </c>
      <c r="C1280" s="281"/>
    </row>
    <row r="1281" spans="1:3" ht="21" hidden="1" customHeight="1">
      <c r="A1281" s="270">
        <v>2240399</v>
      </c>
      <c r="B1281" s="280" t="s">
        <v>1325</v>
      </c>
      <c r="C1281" s="281"/>
    </row>
    <row r="1282" spans="1:3" ht="21" hidden="1" customHeight="1">
      <c r="A1282" s="270">
        <v>22404</v>
      </c>
      <c r="B1282" s="276" t="s">
        <v>1326</v>
      </c>
      <c r="C1282" s="278">
        <f>SUM(C1283:C1289)</f>
        <v>0</v>
      </c>
    </row>
    <row r="1283" spans="1:3" ht="21" hidden="1" customHeight="1">
      <c r="A1283" s="270">
        <v>2240401</v>
      </c>
      <c r="B1283" s="280" t="s">
        <v>268</v>
      </c>
      <c r="C1283" s="281"/>
    </row>
    <row r="1284" spans="1:3" ht="21" hidden="1" customHeight="1">
      <c r="A1284" s="270">
        <v>2240402</v>
      </c>
      <c r="B1284" s="280" t="s">
        <v>269</v>
      </c>
      <c r="C1284" s="281"/>
    </row>
    <row r="1285" spans="1:3" ht="21" hidden="1" customHeight="1">
      <c r="A1285" s="270">
        <v>2240403</v>
      </c>
      <c r="B1285" s="280" t="s">
        <v>346</v>
      </c>
      <c r="C1285" s="281"/>
    </row>
    <row r="1286" spans="1:3" ht="21" hidden="1" customHeight="1">
      <c r="A1286" s="270">
        <v>2240404</v>
      </c>
      <c r="B1286" s="280" t="s">
        <v>1327</v>
      </c>
      <c r="C1286" s="281"/>
    </row>
    <row r="1287" spans="1:3" ht="21" hidden="1" customHeight="1">
      <c r="A1287" s="270">
        <v>2240405</v>
      </c>
      <c r="B1287" s="280" t="s">
        <v>1328</v>
      </c>
      <c r="C1287" s="281"/>
    </row>
    <row r="1288" spans="1:3" ht="21" hidden="1" customHeight="1">
      <c r="A1288" s="270">
        <v>2240450</v>
      </c>
      <c r="B1288" s="280" t="s">
        <v>351</v>
      </c>
      <c r="C1288" s="281"/>
    </row>
    <row r="1289" spans="1:3" ht="21" hidden="1" customHeight="1">
      <c r="A1289" s="270">
        <v>2240499</v>
      </c>
      <c r="B1289" s="280" t="s">
        <v>1329</v>
      </c>
      <c r="C1289" s="281"/>
    </row>
    <row r="1290" spans="1:3" ht="21" hidden="1" customHeight="1">
      <c r="A1290" s="270">
        <v>22405</v>
      </c>
      <c r="B1290" s="276" t="s">
        <v>1330</v>
      </c>
      <c r="C1290" s="278">
        <f>SUM(C1291:C1302)</f>
        <v>0</v>
      </c>
    </row>
    <row r="1291" spans="1:3" ht="21" hidden="1" customHeight="1">
      <c r="A1291" s="270">
        <v>2240501</v>
      </c>
      <c r="B1291" s="280" t="s">
        <v>268</v>
      </c>
      <c r="C1291" s="281"/>
    </row>
    <row r="1292" spans="1:3" ht="21" hidden="1" customHeight="1">
      <c r="A1292" s="270">
        <v>2240502</v>
      </c>
      <c r="B1292" s="280" t="s">
        <v>269</v>
      </c>
      <c r="C1292" s="281"/>
    </row>
    <row r="1293" spans="1:3" ht="21" hidden="1" customHeight="1">
      <c r="A1293" s="270">
        <v>2240503</v>
      </c>
      <c r="B1293" s="280" t="s">
        <v>346</v>
      </c>
      <c r="C1293" s="281"/>
    </row>
    <row r="1294" spans="1:3" ht="21" hidden="1" customHeight="1">
      <c r="A1294" s="270">
        <v>2240504</v>
      </c>
      <c r="B1294" s="280" t="s">
        <v>1331</v>
      </c>
      <c r="C1294" s="281"/>
    </row>
    <row r="1295" spans="1:3" ht="21" hidden="1" customHeight="1">
      <c r="A1295" s="270">
        <v>2240505</v>
      </c>
      <c r="B1295" s="280" t="s">
        <v>1332</v>
      </c>
      <c r="C1295" s="281"/>
    </row>
    <row r="1296" spans="1:3" ht="21" hidden="1" customHeight="1">
      <c r="A1296" s="270">
        <v>2240506</v>
      </c>
      <c r="B1296" s="280" t="s">
        <v>1333</v>
      </c>
      <c r="C1296" s="281"/>
    </row>
    <row r="1297" spans="1:3" ht="21" hidden="1" customHeight="1">
      <c r="A1297" s="270">
        <v>2240507</v>
      </c>
      <c r="B1297" s="280" t="s">
        <v>1334</v>
      </c>
      <c r="C1297" s="281"/>
    </row>
    <row r="1298" spans="1:3" ht="21" hidden="1" customHeight="1">
      <c r="A1298" s="270">
        <v>2240508</v>
      </c>
      <c r="B1298" s="280" t="s">
        <v>1335</v>
      </c>
      <c r="C1298" s="281"/>
    </row>
    <row r="1299" spans="1:3" ht="21" hidden="1" customHeight="1">
      <c r="A1299" s="270">
        <v>2240509</v>
      </c>
      <c r="B1299" s="280" t="s">
        <v>1336</v>
      </c>
      <c r="C1299" s="281"/>
    </row>
    <row r="1300" spans="1:3" ht="21" hidden="1" customHeight="1">
      <c r="A1300" s="270">
        <v>2240510</v>
      </c>
      <c r="B1300" s="280" t="s">
        <v>1337</v>
      </c>
      <c r="C1300" s="281"/>
    </row>
    <row r="1301" spans="1:3" ht="21" hidden="1" customHeight="1">
      <c r="A1301" s="270">
        <v>2240550</v>
      </c>
      <c r="B1301" s="280" t="s">
        <v>1338</v>
      </c>
      <c r="C1301" s="281"/>
    </row>
    <row r="1302" spans="1:3" ht="21" hidden="1" customHeight="1">
      <c r="A1302" s="270">
        <v>2240599</v>
      </c>
      <c r="B1302" s="280" t="s">
        <v>1339</v>
      </c>
      <c r="C1302" s="281"/>
    </row>
    <row r="1303" spans="1:3" ht="21" hidden="1" customHeight="1">
      <c r="A1303" s="270">
        <v>22406</v>
      </c>
      <c r="B1303" s="276" t="s">
        <v>1340</v>
      </c>
      <c r="C1303" s="278">
        <f>SUM(C1304:C1306)</f>
        <v>0</v>
      </c>
    </row>
    <row r="1304" spans="1:3" ht="21" hidden="1" customHeight="1">
      <c r="A1304" s="270">
        <v>2240601</v>
      </c>
      <c r="B1304" s="280" t="s">
        <v>1341</v>
      </c>
      <c r="C1304" s="281"/>
    </row>
    <row r="1305" spans="1:3" ht="21" hidden="1" customHeight="1">
      <c r="A1305" s="270">
        <v>2240602</v>
      </c>
      <c r="B1305" s="280" t="s">
        <v>1342</v>
      </c>
      <c r="C1305" s="281"/>
    </row>
    <row r="1306" spans="1:3" ht="21" hidden="1" customHeight="1">
      <c r="A1306" s="270">
        <v>2240699</v>
      </c>
      <c r="B1306" s="280" t="s">
        <v>1343</v>
      </c>
      <c r="C1306" s="281"/>
    </row>
    <row r="1307" spans="1:3" ht="21" hidden="1" customHeight="1">
      <c r="A1307" s="270">
        <v>22407</v>
      </c>
      <c r="B1307" s="276" t="s">
        <v>1344</v>
      </c>
      <c r="C1307" s="278">
        <f>SUM(C1308:C1310)</f>
        <v>0</v>
      </c>
    </row>
    <row r="1308" spans="1:3" ht="21" hidden="1" customHeight="1">
      <c r="A1308" s="270">
        <v>2240703</v>
      </c>
      <c r="B1308" s="280" t="s">
        <v>1345</v>
      </c>
      <c r="C1308" s="281"/>
    </row>
    <row r="1309" spans="1:3" ht="21" hidden="1" customHeight="1">
      <c r="A1309" s="270">
        <v>2240704</v>
      </c>
      <c r="B1309" s="280" t="s">
        <v>1346</v>
      </c>
      <c r="C1309" s="281"/>
    </row>
    <row r="1310" spans="1:3" ht="21" hidden="1" customHeight="1">
      <c r="A1310" s="270">
        <v>2240799</v>
      </c>
      <c r="B1310" s="280" t="s">
        <v>1347</v>
      </c>
      <c r="C1310" s="281"/>
    </row>
    <row r="1311" spans="1:3" ht="21" hidden="1" customHeight="1">
      <c r="A1311" s="270">
        <v>22499</v>
      </c>
      <c r="B1311" s="276" t="s">
        <v>1348</v>
      </c>
      <c r="C1311" s="278">
        <f>C1312</f>
        <v>0</v>
      </c>
    </row>
    <row r="1312" spans="1:3" ht="21" hidden="1" customHeight="1">
      <c r="A1312" s="270">
        <v>2249999</v>
      </c>
      <c r="B1312" s="280" t="s">
        <v>1349</v>
      </c>
      <c r="C1312" s="281"/>
    </row>
    <row r="1313" spans="1:3" ht="21" customHeight="1">
      <c r="A1313" s="270"/>
      <c r="B1313" s="276" t="s">
        <v>1655</v>
      </c>
      <c r="C1313" s="300">
        <v>25</v>
      </c>
    </row>
    <row r="1314" spans="1:3" ht="21" hidden="1" customHeight="1">
      <c r="A1314" s="270">
        <v>229</v>
      </c>
      <c r="B1314" s="276" t="s">
        <v>1350</v>
      </c>
      <c r="C1314" s="277">
        <f t="shared" ref="C1314:C1315" si="0">C1315</f>
        <v>0</v>
      </c>
    </row>
    <row r="1315" spans="1:3" ht="21" hidden="1" customHeight="1">
      <c r="A1315" s="270">
        <v>22999</v>
      </c>
      <c r="B1315" s="276" t="s">
        <v>1212</v>
      </c>
      <c r="C1315" s="278">
        <f t="shared" si="0"/>
        <v>0</v>
      </c>
    </row>
    <row r="1316" spans="1:3" ht="21" hidden="1" customHeight="1">
      <c r="A1316" s="270">
        <v>2299999</v>
      </c>
      <c r="B1316" s="280" t="s">
        <v>495</v>
      </c>
      <c r="C1316" s="281"/>
    </row>
    <row r="1317" spans="1:3" ht="21" hidden="1" customHeight="1">
      <c r="A1317" s="270">
        <v>232</v>
      </c>
      <c r="B1317" s="276" t="s">
        <v>1351</v>
      </c>
      <c r="C1317" s="278">
        <f>SUM(C1318:C1320)</f>
        <v>0</v>
      </c>
    </row>
    <row r="1318" spans="1:3" ht="21" hidden="1" customHeight="1">
      <c r="A1318" s="270">
        <v>23201</v>
      </c>
      <c r="B1318" s="276" t="s">
        <v>1352</v>
      </c>
      <c r="C1318" s="281"/>
    </row>
    <row r="1319" spans="1:3" ht="21" hidden="1" customHeight="1">
      <c r="A1319" s="270">
        <v>23202</v>
      </c>
      <c r="B1319" s="276" t="s">
        <v>1353</v>
      </c>
      <c r="C1319" s="281"/>
    </row>
    <row r="1320" spans="1:3" ht="21" hidden="1" customHeight="1">
      <c r="A1320" s="270">
        <v>23203</v>
      </c>
      <c r="B1320" s="276" t="s">
        <v>1354</v>
      </c>
      <c r="C1320" s="278">
        <f>SUM(C1321:C1324)</f>
        <v>0</v>
      </c>
    </row>
    <row r="1321" spans="1:3" ht="21" hidden="1" customHeight="1">
      <c r="A1321" s="270">
        <v>2320301</v>
      </c>
      <c r="B1321" s="280" t="s">
        <v>1355</v>
      </c>
      <c r="C1321" s="281"/>
    </row>
    <row r="1322" spans="1:3" ht="21" hidden="1" customHeight="1">
      <c r="A1322" s="270">
        <v>2320302</v>
      </c>
      <c r="B1322" s="280" t="s">
        <v>1356</v>
      </c>
      <c r="C1322" s="281"/>
    </row>
    <row r="1323" spans="1:3" ht="21" hidden="1" customHeight="1">
      <c r="A1323" s="270">
        <v>2320303</v>
      </c>
      <c r="B1323" s="280" t="s">
        <v>1357</v>
      </c>
      <c r="C1323" s="281"/>
    </row>
    <row r="1324" spans="1:3" ht="21" hidden="1" customHeight="1">
      <c r="A1324" s="270">
        <v>2320399</v>
      </c>
      <c r="B1324" s="280" t="s">
        <v>1358</v>
      </c>
      <c r="C1324" s="281"/>
    </row>
    <row r="1325" spans="1:3" ht="21" hidden="1" customHeight="1">
      <c r="A1325" s="270">
        <v>233</v>
      </c>
      <c r="B1325" s="276" t="s">
        <v>1359</v>
      </c>
      <c r="C1325" s="278">
        <f>SUM(C1326:C1328)</f>
        <v>0</v>
      </c>
    </row>
    <row r="1326" spans="1:3" ht="21" hidden="1" customHeight="1">
      <c r="A1326" s="270">
        <v>23301</v>
      </c>
      <c r="B1326" s="276" t="s">
        <v>1360</v>
      </c>
      <c r="C1326" s="281"/>
    </row>
    <row r="1327" spans="1:3" ht="21" hidden="1" customHeight="1">
      <c r="A1327" s="270">
        <v>23302</v>
      </c>
      <c r="B1327" s="276" t="s">
        <v>1361</v>
      </c>
      <c r="C1327" s="281"/>
    </row>
    <row r="1328" spans="1:3" ht="21" hidden="1" customHeight="1" thickBot="1">
      <c r="A1328" s="270">
        <v>23303</v>
      </c>
      <c r="B1328" s="285" t="s">
        <v>1362</v>
      </c>
      <c r="C1328" s="286"/>
    </row>
    <row r="1329" spans="2:3" ht="25.5" hidden="1" customHeight="1">
      <c r="B1329" s="344" t="s">
        <v>244</v>
      </c>
      <c r="C1329" s="344"/>
    </row>
  </sheetData>
  <autoFilter ref="C1:C1329">
    <filterColumn colId="0">
      <filters>
        <filter val="1,337"/>
        <filter val="108"/>
        <filter val="109"/>
        <filter val="129"/>
        <filter val="145"/>
        <filter val="177"/>
        <filter val="196"/>
        <filter val="2,410"/>
        <filter val="248"/>
        <filter val="25"/>
        <filter val="31"/>
        <filter val="431"/>
        <filter val="49"/>
        <filter val="54"/>
        <filter val="55"/>
        <filter val="564"/>
        <filter val="577"/>
        <filter val="59"/>
        <filter val="72"/>
        <filter val="83"/>
        <filter val="85"/>
        <filter val="预  算  数"/>
      </filters>
    </filterColumn>
  </autoFilter>
  <mergeCells count="4">
    <mergeCell ref="B2:C2"/>
    <mergeCell ref="B3:C3"/>
    <mergeCell ref="B1:C1"/>
    <mergeCell ref="B1329:C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2022-09-29T02:46:25Z</dcterms:modified>
</cp:coreProperties>
</file>