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05" firstSheet="7" activeTab="18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69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区级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区级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externalReferences>
    <externalReference r:id="rId37"/>
  </externalReferences>
  <definedNames>
    <definedName name="_xlnm._FilterDatabase" localSheetId="4" hidden="1">'2-2022公共支出'!$A$5:$AQ$29</definedName>
    <definedName name="fa" localSheetId="10">#REF!</definedName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'15-2023区级国资收入'!$1:$4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 localSheetId="10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<sst xmlns="http://schemas.openxmlformats.org/spreadsheetml/2006/main" count="610" uniqueCount="350">
  <si>
    <t>江北街道2022年预算执行情况和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</si>
  <si>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</si>
  <si>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</si>
  <si>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</si>
  <si>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</si>
  <si>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</si>
  <si>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</si>
  <si>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</si>
  <si>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</si>
  <si>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</si>
  <si>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</si>
  <si>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</si>
  <si>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</si>
  <si>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</si>
  <si>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</si>
  <si>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</si>
  <si>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</si>
  <si>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</si>
  <si>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</si>
  <si>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</si>
  <si>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</si>
  <si>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</si>
  <si>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</si>
  <si>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</si>
  <si>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</si>
  <si>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</si>
  <si>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</si>
  <si>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</si>
  <si>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</si>
  <si>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</si>
  <si>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</si>
  <si>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</si>
  <si>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</si>
  <si>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</si>
  <si>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</si>
  <si>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</si>
  <si>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</si>
  <si>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</si>
  <si>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</si>
  <si>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</si>
  <si>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</si>
  <si>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</si>
  <si>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</si>
  <si>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</si>
  <si>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</si>
  <si>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</si>
  <si>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</si>
  <si>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</si>
  <si>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</si>
  <si>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</si>
  <si>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</si>
  <si>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</si>
  <si>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</si>
  <si>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</si>
  <si>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</si>
  <si>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</si>
  <si>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</si>
  <si>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</si>
  <si>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</si>
  <si>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</si>
  <si>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</si>
  <si>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</si>
  <si>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</si>
  <si>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</si>
  <si>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</si>
  <si>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</si>
  <si>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</si>
  <si>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</si>
  <si>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</si>
  <si>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</si>
  <si>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</si>
  <si>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</si>
  <si>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</si>
  <si>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</si>
  <si>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</si>
  <si>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</si>
  <si>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1876万元，2022年执行数为1624万元，执行数为上年决算数的86.6%。其中，税收收入1624万元，较上年减少13.4%。增值税收入收入1033万元，较上年减少4.2%；企业所得税收入113万元，较上年减少44.6%；个人所得税收入98万元，较上年减少11.7%；资源税收入42万元，较上年降少37.3%；下降的主要原因是收新冠疫情和辖区企业经营影响；城市维护建设税收入190万元，较上年减少15.6%；房产税收入70万元，较上年减少34%；印花税收入33万元，较上年增加22.2%；城镇土地使用税收入32万元，较上年减少31.9%；契税税收入10万元，较上年增长150%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</si>
  <si>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</si>
  <si>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</si>
  <si>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</si>
  <si>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</si>
  <si>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</si>
  <si>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</si>
  <si>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</si>
  <si>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</si>
  <si>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</si>
  <si>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</si>
  <si>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</si>
  <si>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</si>
  <si>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</si>
  <si>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</si>
  <si>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</si>
  <si>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</si>
  <si>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</si>
  <si>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</si>
  <si>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</si>
  <si>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</si>
  <si>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</si>
  <si>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</si>
  <si>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</si>
  <si>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</si>
  <si>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</si>
  <si>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</si>
  <si>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</si>
  <si>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</si>
  <si>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    2021年一般公共预算支出决算数为3096万元，2022年执行数为3482万元，执行数为上年决算数的112.55%。一般公共服务支出执行数为1055万元，较上年减少13%；文化旅游体育与传媒支出65万元，较上年增加14%；社会保障和就业支出1296万元，较上年增长186.1%；卫生健康支出107万元，较上年增加1.9%；节能环保支出98万元，较上年减少34.7%；城乡社区支出210万元，较上年增加18%；农林水支出544万元，较上年减少36.5%；住房保障支出107万元，较上年增加27.4%。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</si>
  <si>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</si>
  <si>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</si>
  <si>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</si>
  <si>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</si>
  <si>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</si>
  <si>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</si>
  <si>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</si>
  <si>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</si>
  <si>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</si>
  <si>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</si>
  <si>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</si>
  <si>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</si>
  <si>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</si>
  <si>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</si>
  <si>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</si>
  <si>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</si>
  <si>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</si>
  <si>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</si>
  <si>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</si>
  <si>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</si>
  <si>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</si>
  <si>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</si>
  <si>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</si>
  <si>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</si>
  <si>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</si>
  <si>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</si>
  <si>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</si>
  <si>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</si>
  <si>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</si>
  <si>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</si>
  <si>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</si>
  <si>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</si>
  <si>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</si>
  <si>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</si>
  <si>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</si>
  <si>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</si>
  <si>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</si>
  <si>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</si>
  <si>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</si>
  <si>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</si>
  <si>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</si>
  <si>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</si>
  <si>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</si>
  <si>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</si>
  <si>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</si>
  <si>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</si>
  <si>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</si>
  <si>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</si>
  <si>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</si>
  <si>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</si>
  <si>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</si>
  <si>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</si>
  <si>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</si>
  <si>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</si>
  <si>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</si>
  <si>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</si>
  <si>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</si>
  <si>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</si>
  <si>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</si>
  <si>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</si>
  <si>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</si>
  <si>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</si>
  <si>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</si>
  <si>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</si>
  <si>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</si>
  <si>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</si>
  <si>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</si>
  <si>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</si>
  <si>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</si>
  <si>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</si>
  <si>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</si>
  <si>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</si>
  <si>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</si>
  <si>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</si>
  <si>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</si>
  <si>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</si>
  <si>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</si>
  <si>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</si>
  <si>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</si>
  <si>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</si>
  <si>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</si>
  <si>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</si>
  <si>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</si>
  <si>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</si>
  <si>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</si>
  <si>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</si>
  <si>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</si>
  <si>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</si>
  <si>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</si>
  <si>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2021年政府性基金预算收入决算数为6029万元，2022年执行数为4205万元，较上年减少30.3%。
    农林水支出4205万元，较上年减少30.3%。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</si>
  <si>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</si>
  <si>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</si>
  <si>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</si>
  <si>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</si>
  <si>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</si>
  <si>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</si>
  <si>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</si>
  <si>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</si>
  <si>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</si>
  <si>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</si>
  <si>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</si>
  <si>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</si>
  <si>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</si>
  <si>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</si>
  <si>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</si>
  <si>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</si>
  <si>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</si>
  <si>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</si>
  <si>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</si>
  <si>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</si>
  <si>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</si>
  <si>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</si>
  <si>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</si>
  <si>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</si>
  <si>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</si>
  <si>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</si>
  <si>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</si>
  <si>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</si>
  <si>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</si>
  <si>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</si>
  <si>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</si>
  <si>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</si>
  <si>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</si>
  <si>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</si>
  <si>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</si>
  <si>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</si>
  <si>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    2022年一般公共预算收入执行数为1624万元，2023年预算数为2196万元，较增长35.1%。其中，税收收入2196万元，较上年增长35.2%。
    增值税收入预算数为1388元，比2022年执行数增加355万元，增长34.4%；企业所得税收入预算数为166万元，比2022年执行数增加53万元，增收46.9%；个人所得税收入预算数为133万元，比2022年执行数增加35万元，增收35.7%；资源税收入预算数为53万元，比2022年执行数增加11万元，增长26.2%；城市维护建设税收入预算数为252万元，比2022年执行数增加62万元，增长32.6%；房产税收入预算数为92万元，比2022年执行数增加22万元，增长31.4%；印花税收入预算数为49万元，比2022年执行数增加16万元，增长48.5%；城镇土地使用税收入预算数为42万元，比2022年执行数增加10万元，增长31.3%；耕地占用税收入预算数为10万元。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</si>
  <si>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</si>
  <si>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</si>
  <si>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</si>
  <si>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</si>
  <si>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</si>
  <si>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</si>
  <si>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</si>
  <si>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</si>
  <si>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</si>
  <si>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    2022年一般公共预算支出2690万元，2023年预算支出3067万元，比上年预算数增加377万元，同比增加14%。其中一般公共服务支出1013万元，比上年预算数减少37万元，同比下降14.2%；文化旅游体育与传媒支出64万元，比上年预算数减少9万元，同比下降12.3%；社会保障和就业支出522万元，比上年预算数增加73万元，同比增长16.3%；卫生健康支出109万元，比上年预算数增加3万元，同比增加2.8%；节能环保支出109万元，比上年预算数减少8万元，同比下降6.8%；城乡社区支出202万元，比上年预算数减少1万元，同比下降0.5%；农林水支出864万元，比上年预算数增加350万元，同比增加68.1%；住房保障支出150万元，比上年预算数增加42万元，同比增加38.9%；预备费支出32万元。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</si>
  <si>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</si>
  <si>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</si>
  <si>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</si>
  <si>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</si>
  <si>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</si>
  <si>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</si>
  <si>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2021年政府性基金预算收入执行数为  亿元，2022年预算数为  亿元，较上年增长/下降  %。
    农网还贷资金收入预算数为  亿元，比2021年执行数增加  亿元，增长  %，主要根据  因素测算。
    国家电影事业发展专项资金收入预算数为  亿元，比2021年执行数增加  亿元，增长  %，主要根据  因素测算。
    ……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</si>
  <si>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</si>
  <si>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</si>
  <si>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</si>
  <si>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</si>
  <si>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2022年政府性基金预算支出预算数为630万元，2023年预算数为1176万元，较上年增加86.67%。农林水支出预算数为1176万元，比上年增加546万元，较上年增加86.67%。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</si>
  <si>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</si>
  <si>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</si>
  <si>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</si>
  <si>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</si>
  <si>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</si>
  <si>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</si>
  <si>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</si>
  <si>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2023年国有资本经营预算支出预算表</t>
  </si>
  <si>
    <t>关于2023年国有资本经营预算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</si>
  <si>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</si>
  <si>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</si>
  <si>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2022年地方政府债务限额及余额情况表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</si>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</sst>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#,##0.000000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63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1"/>
      <color rgb="FFFF0000"/>
      <name val="宋体"/>
      <charset val="134"/>
    </font>
    <font>
      <sz val="14"/>
      <color theme="1"/>
      <name val="楷体"/>
      <charset val="134"/>
    </font>
    <font>
      <b/>
      <sz val="16"/>
      <color rgb="FFFF0000"/>
      <name val="黑体"/>
      <charset val="134"/>
    </font>
    <font>
      <b/>
      <sz val="11"/>
      <color theme="1"/>
      <name val="宋体"/>
      <charset val="134"/>
    </font>
    <font>
      <sz val="10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8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3" fillId="0" borderId="15" applyNumberFormat="0" applyFill="0" applyAlignment="0" applyProtection="0">
      <alignment vertical="center"/>
    </xf>
    <xf numFmtId="0" fontId="59" fillId="0" borderId="0"/>
    <xf numFmtId="0" fontId="45" fillId="0" borderId="15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14" borderId="16" applyNumberFormat="0" applyAlignment="0" applyProtection="0">
      <alignment vertical="center"/>
    </xf>
    <xf numFmtId="0" fontId="60" fillId="14" borderId="20" applyNumberFormat="0" applyAlignment="0" applyProtection="0">
      <alignment vertical="center"/>
    </xf>
    <xf numFmtId="0" fontId="44" fillId="5" borderId="14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59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/>
    <xf numFmtId="0" fontId="3" fillId="0" borderId="0">
      <alignment vertical="center"/>
    </xf>
  </cellStyleXfs>
  <cellXfs count="236">
    <xf numFmtId="0" fontId="0" fillId="0" borderId="0" xfId="0"/>
    <xf numFmtId="0" fontId="1" fillId="0" borderId="0" xfId="21" applyFont="1">
      <alignment vertical="center"/>
    </xf>
    <xf numFmtId="0" fontId="2" fillId="0" borderId="0" xfId="21" applyFont="1">
      <alignment vertical="center"/>
    </xf>
    <xf numFmtId="0" fontId="3" fillId="0" borderId="0" xfId="21">
      <alignment vertical="center"/>
    </xf>
    <xf numFmtId="0" fontId="4" fillId="0" borderId="0" xfId="50" applyFont="1" applyAlignment="1"/>
    <xf numFmtId="0" fontId="5" fillId="0" borderId="0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right" vertical="center" wrapText="1"/>
    </xf>
    <xf numFmtId="0" fontId="7" fillId="0" borderId="1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7" fillId="0" borderId="3" xfId="21" applyFont="1" applyBorder="1" applyAlignment="1">
      <alignment horizontal="center" vertical="center" wrapText="1"/>
    </xf>
    <xf numFmtId="0" fontId="8" fillId="0" borderId="4" xfId="21" applyFont="1" applyBorder="1" applyAlignment="1">
      <alignment horizontal="center" vertical="center" wrapText="1"/>
    </xf>
    <xf numFmtId="0" fontId="7" fillId="0" borderId="5" xfId="21" applyFont="1" applyBorder="1" applyAlignment="1">
      <alignment horizontal="center" vertical="center" wrapText="1"/>
    </xf>
    <xf numFmtId="0" fontId="8" fillId="0" borderId="5" xfId="21" applyFont="1" applyBorder="1" applyAlignment="1">
      <alignment horizontal="left" vertical="center" wrapText="1"/>
    </xf>
    <xf numFmtId="0" fontId="8" fillId="0" borderId="5" xfId="21" applyFont="1" applyBorder="1" applyAlignment="1">
      <alignment horizontal="center" vertical="center" wrapText="1"/>
    </xf>
    <xf numFmtId="0" fontId="7" fillId="0" borderId="6" xfId="21" applyFont="1" applyBorder="1" applyAlignment="1">
      <alignment horizontal="center" vertical="center" wrapText="1"/>
    </xf>
    <xf numFmtId="0" fontId="8" fillId="0" borderId="7" xfId="21" applyFont="1" applyBorder="1" applyAlignment="1">
      <alignment horizontal="center" vertical="center" wrapText="1"/>
    </xf>
    <xf numFmtId="0" fontId="8" fillId="0" borderId="8" xfId="21" applyFont="1" applyBorder="1" applyAlignment="1">
      <alignment vertical="center" wrapText="1"/>
    </xf>
    <xf numFmtId="178" fontId="8" fillId="0" borderId="9" xfId="21" applyNumberFormat="1" applyFont="1" applyBorder="1" applyAlignment="1">
      <alignment vertical="center" wrapText="1"/>
    </xf>
    <xf numFmtId="0" fontId="6" fillId="0" borderId="0" xfId="21" applyFont="1" applyBorder="1" applyAlignment="1">
      <alignment vertical="center" wrapText="1"/>
    </xf>
    <xf numFmtId="0" fontId="1" fillId="0" borderId="0" xfId="36" applyFont="1">
      <alignment vertical="center"/>
    </xf>
    <xf numFmtId="0" fontId="2" fillId="0" borderId="0" xfId="36" applyFont="1">
      <alignment vertical="center"/>
    </xf>
    <xf numFmtId="0" fontId="3" fillId="0" borderId="0" xfId="36">
      <alignment vertical="center"/>
    </xf>
    <xf numFmtId="0" fontId="9" fillId="0" borderId="0" xfId="36" applyFont="1" applyBorder="1" applyAlignment="1">
      <alignment horizontal="left" vertical="center" wrapText="1"/>
    </xf>
    <xf numFmtId="0" fontId="5" fillId="0" borderId="0" xfId="36" applyFont="1" applyBorder="1" applyAlignment="1">
      <alignment horizontal="center" vertical="center" wrapText="1"/>
    </xf>
    <xf numFmtId="0" fontId="6" fillId="0" borderId="0" xfId="36" applyFont="1" applyBorder="1" applyAlignment="1">
      <alignment vertical="center" wrapText="1"/>
    </xf>
    <xf numFmtId="0" fontId="6" fillId="0" borderId="0" xfId="36" applyFont="1" applyBorder="1" applyAlignment="1">
      <alignment horizontal="center" vertical="center" wrapText="1"/>
    </xf>
    <xf numFmtId="0" fontId="7" fillId="0" borderId="1" xfId="36" applyFont="1" applyBorder="1" applyAlignment="1">
      <alignment horizontal="center" vertical="center" wrapText="1"/>
    </xf>
    <xf numFmtId="0" fontId="7" fillId="0" borderId="2" xfId="36" applyFont="1" applyBorder="1" applyAlignment="1">
      <alignment horizontal="center" vertical="center" wrapText="1"/>
    </xf>
    <xf numFmtId="0" fontId="7" fillId="0" borderId="3" xfId="36" applyFont="1" applyBorder="1" applyAlignment="1">
      <alignment horizontal="center" vertical="center" wrapText="1"/>
    </xf>
    <xf numFmtId="0" fontId="8" fillId="0" borderId="4" xfId="36" applyFont="1" applyBorder="1" applyAlignment="1">
      <alignment vertical="center" wrapText="1"/>
    </xf>
    <xf numFmtId="0" fontId="8" fillId="0" borderId="5" xfId="36" applyFont="1" applyBorder="1" applyAlignment="1">
      <alignment horizontal="center" vertical="center" wrapText="1"/>
    </xf>
    <xf numFmtId="0" fontId="8" fillId="0" borderId="5" xfId="36" applyFont="1" applyBorder="1" applyAlignment="1">
      <alignment vertical="center" wrapText="1"/>
    </xf>
    <xf numFmtId="0" fontId="8" fillId="0" borderId="6" xfId="36" applyFont="1" applyBorder="1" applyAlignment="1">
      <alignment horizontal="center" vertical="center" wrapText="1"/>
    </xf>
    <xf numFmtId="0" fontId="8" fillId="0" borderId="7" xfId="36" applyFont="1" applyBorder="1" applyAlignment="1">
      <alignment vertical="center" wrapText="1"/>
    </xf>
    <xf numFmtId="0" fontId="8" fillId="0" borderId="8" xfId="36" applyFont="1" applyBorder="1" applyAlignment="1">
      <alignment horizontal="center" vertical="center" wrapText="1"/>
    </xf>
    <xf numFmtId="0" fontId="8" fillId="0" borderId="8" xfId="36" applyFont="1" applyBorder="1" applyAlignment="1">
      <alignment vertical="center" wrapText="1"/>
    </xf>
    <xf numFmtId="0" fontId="8" fillId="0" borderId="9" xfId="36" applyFont="1" applyBorder="1" applyAlignment="1">
      <alignment horizontal="center" vertical="center" wrapText="1"/>
    </xf>
    <xf numFmtId="0" fontId="1" fillId="0" borderId="0" xfId="63" applyFont="1">
      <alignment vertical="center"/>
    </xf>
    <xf numFmtId="0" fontId="2" fillId="0" borderId="0" xfId="63" applyFont="1">
      <alignment vertical="center"/>
    </xf>
    <xf numFmtId="0" fontId="3" fillId="0" borderId="0" xfId="63">
      <alignment vertical="center"/>
    </xf>
    <xf numFmtId="0" fontId="5" fillId="0" borderId="0" xfId="63" applyFont="1" applyBorder="1" applyAlignment="1">
      <alignment horizontal="center" vertical="center" wrapText="1"/>
    </xf>
    <xf numFmtId="0" fontId="6" fillId="0" borderId="0" xfId="63" applyFont="1" applyBorder="1" applyAlignment="1">
      <alignment horizontal="right" vertical="center" wrapText="1"/>
    </xf>
    <xf numFmtId="0" fontId="7" fillId="0" borderId="1" xfId="63" applyFont="1" applyBorder="1" applyAlignment="1">
      <alignment horizontal="center" vertical="center" wrapText="1"/>
    </xf>
    <xf numFmtId="0" fontId="7" fillId="0" borderId="2" xfId="63" applyFont="1" applyBorder="1" applyAlignment="1">
      <alignment horizontal="center" vertical="center" wrapText="1"/>
    </xf>
    <xf numFmtId="0" fontId="7" fillId="0" borderId="3" xfId="63" applyFont="1" applyBorder="1" applyAlignment="1">
      <alignment horizontal="center" vertical="center" wrapText="1"/>
    </xf>
    <xf numFmtId="0" fontId="8" fillId="0" borderId="4" xfId="63" applyFont="1" applyBorder="1" applyAlignment="1">
      <alignment horizontal="left" vertical="center" wrapText="1"/>
    </xf>
    <xf numFmtId="0" fontId="8" fillId="0" borderId="5" xfId="63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8" fontId="8" fillId="0" borderId="6" xfId="63" applyNumberFormat="1" applyFont="1" applyBorder="1" applyAlignment="1">
      <alignment horizontal="right" vertical="center" wrapText="1"/>
    </xf>
    <xf numFmtId="0" fontId="8" fillId="0" borderId="7" xfId="63" applyFont="1" applyBorder="1" applyAlignment="1">
      <alignment horizontal="left" vertical="center" wrapText="1"/>
    </xf>
    <xf numFmtId="0" fontId="8" fillId="0" borderId="8" xfId="63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8" fontId="8" fillId="0" borderId="9" xfId="63" applyNumberFormat="1" applyFont="1" applyBorder="1" applyAlignment="1">
      <alignment horizontal="right" vertical="center" wrapText="1"/>
    </xf>
    <xf numFmtId="0" fontId="6" fillId="0" borderId="0" xfId="63" applyFont="1" applyBorder="1" applyAlignment="1">
      <alignment vertical="center" wrapText="1"/>
    </xf>
    <xf numFmtId="0" fontId="6" fillId="0" borderId="0" xfId="63" applyFont="1" applyBorder="1" applyAlignment="1">
      <alignment horizontal="center" vertical="center" wrapText="1"/>
    </xf>
    <xf numFmtId="0" fontId="8" fillId="0" borderId="4" xfId="63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8" fontId="8" fillId="0" borderId="5" xfId="63" applyNumberFormat="1" applyFont="1" applyBorder="1" applyAlignment="1">
      <alignment vertical="center" wrapText="1"/>
    </xf>
    <xf numFmtId="0" fontId="8" fillId="0" borderId="7" xfId="63" applyFont="1" applyBorder="1" applyAlignment="1">
      <alignment vertical="center" wrapText="1"/>
    </xf>
    <xf numFmtId="178" fontId="8" fillId="0" borderId="8" xfId="63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3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3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3" applyFont="1" applyBorder="1" applyAlignment="1">
      <alignment horizontal="center" vertical="center" wrapText="1"/>
    </xf>
    <xf numFmtId="0" fontId="11" fillId="0" borderId="10" xfId="63" applyFont="1" applyBorder="1" applyAlignment="1">
      <alignment vertical="center" wrapText="1"/>
    </xf>
    <xf numFmtId="0" fontId="12" fillId="0" borderId="10" xfId="63" applyFont="1" applyBorder="1" applyAlignment="1">
      <alignment horizontal="left" vertical="center" indent="1"/>
    </xf>
    <xf numFmtId="0" fontId="13" fillId="0" borderId="10" xfId="63" applyFont="1" applyBorder="1">
      <alignment vertical="center"/>
    </xf>
    <xf numFmtId="176" fontId="13" fillId="0" borderId="10" xfId="63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50" applyAlignment="1"/>
    <xf numFmtId="2" fontId="17" fillId="0" borderId="0" xfId="50" applyNumberFormat="1" applyFont="1" applyFill="1" applyAlignment="1" applyProtection="1">
      <alignment horizontal="center" vertical="center"/>
    </xf>
    <xf numFmtId="0" fontId="18" fillId="0" borderId="0" xfId="50" applyFont="1" applyAlignment="1">
      <alignment horizontal="center" vertical="center"/>
    </xf>
    <xf numFmtId="2" fontId="4" fillId="0" borderId="0" xfId="50" applyNumberFormat="1" applyFont="1" applyBorder="1" applyAlignment="1" applyProtection="1">
      <alignment horizontal="left"/>
    </xf>
    <xf numFmtId="2" fontId="4" fillId="0" borderId="0" xfId="50" applyNumberFormat="1" applyFont="1" applyAlignment="1"/>
    <xf numFmtId="2" fontId="4" fillId="0" borderId="0" xfId="50" applyNumberFormat="1" applyFont="1" applyAlignment="1" applyProtection="1">
      <alignment horizontal="center" vertical="center"/>
    </xf>
    <xf numFmtId="0" fontId="4" fillId="0" borderId="0" xfId="50" applyFont="1" applyAlignment="1">
      <alignment vertical="center"/>
    </xf>
    <xf numFmtId="2" fontId="19" fillId="0" borderId="1" xfId="50" applyNumberFormat="1" applyFont="1" applyBorder="1" applyAlignment="1" applyProtection="1">
      <alignment horizontal="center" vertical="center" wrapText="1"/>
    </xf>
    <xf numFmtId="2" fontId="19" fillId="0" borderId="2" xfId="50" applyNumberFormat="1" applyFont="1" applyBorder="1" applyAlignment="1" applyProtection="1">
      <alignment horizontal="center" vertical="center" wrapText="1"/>
    </xf>
    <xf numFmtId="2" fontId="19" fillId="0" borderId="2" xfId="50" applyNumberFormat="1" applyFont="1" applyFill="1" applyBorder="1" applyAlignment="1" applyProtection="1">
      <alignment horizontal="center" vertical="center" wrapText="1"/>
    </xf>
    <xf numFmtId="2" fontId="19" fillId="0" borderId="3" xfId="50" applyNumberFormat="1" applyFont="1" applyBorder="1" applyAlignment="1">
      <alignment horizontal="center" vertical="center" wrapText="1"/>
    </xf>
    <xf numFmtId="0" fontId="19" fillId="0" borderId="4" xfId="58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7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50" applyNumberFormat="1" applyFont="1" applyBorder="1" applyAlignment="1" applyProtection="1">
      <alignment horizontal="center" vertical="center" wrapText="1"/>
    </xf>
    <xf numFmtId="181" fontId="4" fillId="0" borderId="6" xfId="50" applyNumberFormat="1" applyFont="1" applyFill="1" applyBorder="1" applyAlignment="1" applyProtection="1">
      <alignment vertical="center" wrapText="1"/>
    </xf>
    <xf numFmtId="0" fontId="4" fillId="0" borderId="7" xfId="37" applyFont="1" applyFill="1" applyBorder="1" applyAlignment="1" applyProtection="1">
      <alignment vertical="center"/>
      <protection locked="0"/>
    </xf>
    <xf numFmtId="2" fontId="19" fillId="0" borderId="8" xfId="50" applyNumberFormat="1" applyFont="1" applyBorder="1" applyAlignment="1" applyProtection="1">
      <alignment horizontal="center" vertical="center" wrapText="1"/>
    </xf>
    <xf numFmtId="2" fontId="4" fillId="0" borderId="8" xfId="50" applyNumberFormat="1" applyFont="1" applyFill="1" applyBorder="1" applyAlignment="1" applyProtection="1">
      <alignment vertical="center" wrapText="1"/>
    </xf>
    <xf numFmtId="181" fontId="4" fillId="0" borderId="9" xfId="50" applyNumberFormat="1" applyFont="1" applyFill="1" applyBorder="1" applyAlignment="1" applyProtection="1">
      <alignment vertical="center" wrapText="1"/>
    </xf>
    <xf numFmtId="2" fontId="4" fillId="0" borderId="0" xfId="50" applyNumberFormat="1" applyFont="1" applyAlignment="1">
      <alignment vertical="center"/>
    </xf>
    <xf numFmtId="0" fontId="4" fillId="0" borderId="0" xfId="59" applyFont="1" applyAlignment="1"/>
    <xf numFmtId="0" fontId="4" fillId="0" borderId="0" xfId="59" applyFont="1" applyFill="1" applyAlignment="1"/>
    <xf numFmtId="0" fontId="16" fillId="0" borderId="0" xfId="59" applyAlignment="1"/>
    <xf numFmtId="2" fontId="4" fillId="0" borderId="0" xfId="50" applyNumberFormat="1" applyFont="1" applyBorder="1" applyAlignment="1"/>
    <xf numFmtId="2" fontId="4" fillId="0" borderId="0" xfId="50" applyNumberFormat="1" applyFont="1" applyAlignment="1" applyProtection="1">
      <alignment horizontal="left"/>
    </xf>
    <xf numFmtId="2" fontId="4" fillId="0" borderId="0" xfId="50" applyNumberFormat="1" applyFont="1" applyBorder="1" applyAlignment="1">
      <alignment horizontal="center" vertical="center"/>
    </xf>
    <xf numFmtId="0" fontId="18" fillId="0" borderId="0" xfId="50" applyFont="1" applyAlignment="1">
      <alignment vertical="center"/>
    </xf>
    <xf numFmtId="2" fontId="19" fillId="0" borderId="4" xfId="59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9" applyFont="1" applyAlignment="1">
      <alignment vertical="center"/>
    </xf>
    <xf numFmtId="0" fontId="4" fillId="0" borderId="4" xfId="58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9" applyFont="1" applyFill="1" applyAlignment="1">
      <alignment vertical="center"/>
    </xf>
    <xf numFmtId="0" fontId="4" fillId="0" borderId="7" xfId="58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9" applyFont="1" applyBorder="1" applyAlignment="1">
      <alignment horizontal="left" wrapText="1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49" fontId="4" fillId="0" borderId="0" xfId="59" applyNumberFormat="1" applyFont="1" applyFill="1" applyAlignment="1" applyProtection="1">
      <alignment vertical="center"/>
    </xf>
    <xf numFmtId="2" fontId="4" fillId="0" borderId="0" xfId="59" applyNumberFormat="1" applyFont="1" applyAlignment="1"/>
    <xf numFmtId="2" fontId="20" fillId="0" borderId="0" xfId="50" applyNumberFormat="1" applyFont="1" applyAlignment="1">
      <alignment horizontal="center" vertical="center"/>
    </xf>
    <xf numFmtId="2" fontId="21" fillId="0" borderId="0" xfId="50" applyNumberFormat="1" applyFont="1" applyAlignment="1"/>
    <xf numFmtId="2" fontId="21" fillId="0" borderId="0" xfId="50" applyNumberFormat="1" applyFont="1">
      <alignment vertical="center"/>
    </xf>
    <xf numFmtId="0" fontId="4" fillId="0" borderId="0" xfId="50" applyFont="1">
      <alignment vertical="center"/>
    </xf>
    <xf numFmtId="2" fontId="17" fillId="0" borderId="0" xfId="50" applyNumberFormat="1" applyFont="1" applyAlignment="1">
      <alignment horizontal="center" vertical="center"/>
    </xf>
    <xf numFmtId="31" fontId="4" fillId="0" borderId="0" xfId="50" applyNumberFormat="1" applyFont="1" applyAlignment="1">
      <alignment horizontal="left"/>
    </xf>
    <xf numFmtId="2" fontId="4" fillId="0" borderId="0" xfId="50" applyNumberFormat="1" applyFont="1" applyAlignment="1">
      <alignment horizontal="center" vertical="center"/>
    </xf>
    <xf numFmtId="2" fontId="19" fillId="0" borderId="1" xfId="50" applyNumberFormat="1" applyFont="1" applyBorder="1" applyAlignment="1">
      <alignment horizontal="center" vertical="center" wrapText="1"/>
    </xf>
    <xf numFmtId="2" fontId="19" fillId="0" borderId="2" xfId="59" applyNumberFormat="1" applyFont="1" applyBorder="1" applyAlignment="1" applyProtection="1">
      <alignment horizontal="center" vertical="center" wrapText="1"/>
    </xf>
    <xf numFmtId="2" fontId="19" fillId="0" borderId="2" xfId="59" applyNumberFormat="1" applyFont="1" applyFill="1" applyBorder="1" applyAlignment="1" applyProtection="1">
      <alignment horizontal="center" vertical="center" wrapText="1"/>
    </xf>
    <xf numFmtId="49" fontId="4" fillId="0" borderId="4" xfId="50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12" xfId="11" applyNumberFormat="1" applyFont="1" applyBorder="1" applyAlignment="1">
      <alignment vertical="center" wrapText="1"/>
    </xf>
    <xf numFmtId="0" fontId="23" fillId="0" borderId="4" xfId="56" applyFont="1" applyFill="1" applyBorder="1">
      <alignment vertical="center"/>
    </xf>
    <xf numFmtId="180" fontId="22" fillId="0" borderId="6" xfId="11" applyNumberFormat="1" applyFont="1" applyBorder="1" applyAlignment="1">
      <alignment vertical="center" wrapText="1"/>
    </xf>
    <xf numFmtId="0" fontId="24" fillId="0" borderId="7" xfId="56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2" fillId="0" borderId="9" xfId="11" applyNumberFormat="1" applyFont="1" applyBorder="1" applyAlignment="1">
      <alignment vertical="center" wrapText="1"/>
    </xf>
    <xf numFmtId="2" fontId="4" fillId="0" borderId="0" xfId="50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4" applyFont="1" applyFill="1" applyAlignment="1">
      <alignment vertical="center"/>
    </xf>
    <xf numFmtId="0" fontId="27" fillId="0" borderId="0" xfId="54" applyFont="1" applyFill="1" applyAlignment="1">
      <alignment vertical="center"/>
    </xf>
    <xf numFmtId="0" fontId="4" fillId="0" borderId="0" xfId="54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9" applyNumberFormat="1" applyFont="1" applyFill="1" applyAlignment="1" applyProtection="1">
      <alignment horizontal="center" vertical="center"/>
    </xf>
    <xf numFmtId="0" fontId="28" fillId="0" borderId="0" xfId="54" applyFont="1" applyFill="1" applyAlignment="1">
      <alignment vertical="center"/>
    </xf>
    <xf numFmtId="0" fontId="4" fillId="0" borderId="0" xfId="54" applyFont="1" applyFill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0" fontId="4" fillId="0" borderId="6" xfId="17" applyNumberFormat="1" applyFont="1" applyFill="1" applyBorder="1" applyAlignment="1" applyProtection="1">
      <alignment horizontal="right" vertical="center"/>
    </xf>
    <xf numFmtId="182" fontId="4" fillId="0" borderId="5" xfId="8" applyNumberFormat="1" applyFont="1" applyFill="1" applyBorder="1" applyAlignment="1" applyProtection="1">
      <alignment vertical="center"/>
    </xf>
    <xf numFmtId="10" fontId="29" fillId="2" borderId="6" xfId="56" applyNumberFormat="1" applyFont="1" applyFill="1" applyBorder="1" applyAlignment="1">
      <alignment horizontal="right" vertical="center"/>
    </xf>
    <xf numFmtId="49" fontId="4" fillId="0" borderId="7" xfId="50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10" fontId="4" fillId="0" borderId="9" xfId="17" applyNumberFormat="1" applyFont="1" applyFill="1" applyBorder="1" applyAlignment="1" applyProtection="1">
      <alignment horizontal="right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182" fontId="29" fillId="2" borderId="6" xfId="56" applyNumberFormat="1" applyFont="1" applyFill="1" applyBorder="1" applyAlignment="1">
      <alignment horizontal="righ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2" fontId="19" fillId="0" borderId="2" xfId="50" applyNumberFormat="1" applyFont="1" applyBorder="1" applyAlignment="1">
      <alignment horizontal="center" vertical="center" wrapText="1"/>
    </xf>
    <xf numFmtId="2" fontId="30" fillId="0" borderId="2" xfId="50" applyNumberFormat="1" applyFont="1" applyBorder="1" applyAlignment="1">
      <alignment horizontal="center" vertical="center" wrapText="1"/>
    </xf>
    <xf numFmtId="49" fontId="22" fillId="0" borderId="4" xfId="50" applyNumberFormat="1" applyFont="1" applyBorder="1" applyAlignment="1">
      <alignment horizontal="left" vertical="center" wrapText="1" indent="1"/>
    </xf>
    <xf numFmtId="179" fontId="23" fillId="0" borderId="5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10" fontId="0" fillId="0" borderId="0" xfId="0" applyNumberFormat="1" applyAlignment="1">
      <alignment vertical="center"/>
    </xf>
    <xf numFmtId="2" fontId="32" fillId="0" borderId="0" xfId="50" applyNumberFormat="1" applyFont="1" applyFill="1" applyAlignment="1" applyProtection="1">
      <alignment horizontal="center" vertical="center"/>
    </xf>
    <xf numFmtId="180" fontId="4" fillId="0" borderId="12" xfId="50" applyNumberFormat="1" applyFont="1" applyFill="1" applyBorder="1" applyAlignment="1" applyProtection="1">
      <alignment horizontal="center" vertical="center" wrapText="1"/>
    </xf>
    <xf numFmtId="180" fontId="4" fillId="0" borderId="6" xfId="50" applyNumberFormat="1" applyFont="1" applyFill="1" applyBorder="1" applyAlignment="1" applyProtection="1">
      <alignment horizontal="center"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180" fontId="4" fillId="0" borderId="9" xfId="5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2" fontId="33" fillId="0" borderId="2" xfId="50" applyNumberFormat="1" applyFont="1" applyFill="1" applyBorder="1" applyAlignment="1" applyProtection="1">
      <alignment horizontal="center" vertical="center" wrapText="1"/>
    </xf>
    <xf numFmtId="179" fontId="19" fillId="0" borderId="13" xfId="8" applyNumberFormat="1" applyFont="1" applyBorder="1" applyAlignment="1" applyProtection="1">
      <alignment vertical="center" wrapText="1"/>
    </xf>
    <xf numFmtId="180" fontId="19" fillId="0" borderId="0" xfId="11" applyNumberFormat="1" applyFont="1" applyBorder="1" applyAlignment="1">
      <alignment horizontal="center" vertical="center" wrapText="1"/>
    </xf>
    <xf numFmtId="0" fontId="19" fillId="0" borderId="4" xfId="58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41" fontId="13" fillId="2" borderId="4" xfId="19" applyFont="1" applyFill="1" applyBorder="1" applyAlignment="1">
      <alignment vertical="center" shrinkToFit="1"/>
    </xf>
    <xf numFmtId="180" fontId="4" fillId="0" borderId="0" xfId="11" applyNumberFormat="1" applyFont="1" applyBorder="1" applyAlignment="1">
      <alignment horizontal="center" vertical="center" wrapText="1"/>
    </xf>
    <xf numFmtId="41" fontId="34" fillId="2" borderId="4" xfId="19" applyFont="1" applyFill="1" applyBorder="1" applyAlignment="1">
      <alignment vertical="center" shrinkToFit="1"/>
    </xf>
    <xf numFmtId="179" fontId="4" fillId="0" borderId="4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79" fontId="19" fillId="0" borderId="5" xfId="50" applyNumberFormat="1" applyFont="1" applyFill="1" applyBorder="1" applyAlignment="1" applyProtection="1">
      <alignment vertical="center" wrapText="1"/>
    </xf>
    <xf numFmtId="179" fontId="4" fillId="0" borderId="5" xfId="50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50" applyNumberFormat="1" applyFont="1" applyFill="1" applyBorder="1" applyAlignment="1" applyProtection="1">
      <alignment vertical="center" wrapText="1"/>
    </xf>
    <xf numFmtId="0" fontId="16" fillId="0" borderId="6" xfId="59" applyBorder="1" applyAlignment="1"/>
    <xf numFmtId="0" fontId="16" fillId="0" borderId="5" xfId="59" applyBorder="1" applyAlignment="1"/>
    <xf numFmtId="0" fontId="16" fillId="0" borderId="8" xfId="59" applyBorder="1" applyAlignment="1"/>
    <xf numFmtId="0" fontId="16" fillId="0" borderId="9" xfId="59" applyBorder="1" applyAlignment="1"/>
    <xf numFmtId="0" fontId="4" fillId="0" borderId="11" xfId="50" applyFont="1" applyBorder="1" applyAlignment="1">
      <alignment horizontal="left" wrapText="1"/>
    </xf>
    <xf numFmtId="2" fontId="4" fillId="0" borderId="5" xfId="50" applyNumberFormat="1" applyFont="1" applyBorder="1" applyAlignment="1">
      <alignment vertical="center" wrapText="1"/>
    </xf>
    <xf numFmtId="181" fontId="4" fillId="0" borderId="12" xfId="50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81" fontId="4" fillId="0" borderId="6" xfId="50" applyNumberFormat="1" applyFont="1" applyBorder="1" applyAlignment="1">
      <alignment vertical="center" wrapText="1"/>
    </xf>
    <xf numFmtId="180" fontId="4" fillId="0" borderId="6" xfId="50" applyNumberFormat="1" applyFont="1" applyBorder="1" applyAlignment="1">
      <alignment vertical="center" wrapText="1"/>
    </xf>
    <xf numFmtId="180" fontId="4" fillId="0" borderId="9" xfId="50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2" fontId="19" fillId="0" borderId="3" xfId="59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50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6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6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9" fillId="0" borderId="0" xfId="0" applyFont="1" applyBorder="1"/>
    <xf numFmtId="0" fontId="36" fillId="0" borderId="0" xfId="0" applyFont="1" applyBorder="1"/>
    <xf numFmtId="0" fontId="36" fillId="0" borderId="0" xfId="60" applyFont="1" applyBorder="1"/>
    <xf numFmtId="0" fontId="0" fillId="0" borderId="0" xfId="61">
      <alignment vertical="center"/>
    </xf>
    <xf numFmtId="0" fontId="40" fillId="0" borderId="0" xfId="61" applyFont="1">
      <alignment vertical="center"/>
    </xf>
    <xf numFmtId="0" fontId="41" fillId="0" borderId="0" xfId="61" applyFont="1" applyAlignment="1">
      <alignment horizontal="center" vertical="center" wrapText="1"/>
    </xf>
    <xf numFmtId="0" fontId="41" fillId="0" borderId="0" xfId="61" applyFont="1" applyAlignment="1">
      <alignment horizontal="center" vertical="center"/>
    </xf>
    <xf numFmtId="57" fontId="42" fillId="0" borderId="0" xfId="61" applyNumberFormat="1" applyFont="1" applyAlignment="1">
      <alignment horizontal="center" vertical="center"/>
    </xf>
    <xf numFmtId="0" fontId="42" fillId="0" borderId="0" xfId="61" applyFont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千位分隔[0] 3 2" xfId="19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常规_西安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3232" xfId="58"/>
    <cellStyle name="常规 2" xfId="59"/>
    <cellStyle name="常规 2 4" xfId="60"/>
    <cellStyle name="常规 3" xfId="61"/>
    <cellStyle name="常规 4 2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1.%20&#21382;&#24180;&#39044;&#31639;&#22635;&#25253;&#24037;&#20316;\2022&#24180;&#39044;&#31639;\2022&#24180;&#25919;&#24220;&#39044;&#31639;\&#39044;&#20915;&#31639;&#25253;&#21578;&#38468;&#20214;&#19968;\&#38468;&#20214;&#19968;&#22635;&#25253;20211207\&#34920;&#26679;&#65306;&#38468;&#20214;&#1996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区公共收入"/>
      <sheetName val="2-2021全区公共支出"/>
      <sheetName val="3-2021区级公共收入"/>
      <sheetName val="表3说明"/>
      <sheetName val="4-2021区级公共支出"/>
      <sheetName val="表4说明"/>
      <sheetName val="5-2021公共转移支付收入"/>
      <sheetName val="6-2021公共转移支付支出"/>
      <sheetName val="7-2021全区基金收入"/>
      <sheetName val="8-2021全区基金支出"/>
      <sheetName val="9-2021区级基金收入"/>
      <sheetName val="表9说明"/>
      <sheetName val="10-2021区级基金支出"/>
      <sheetName val="表10说明"/>
      <sheetName val="11-2021基金转移支付收入"/>
      <sheetName val="12-2021基金转移支付支出 "/>
      <sheetName val="13-2021全区国资收入"/>
      <sheetName val="14-2021全区国资支出"/>
      <sheetName val="15-2021区级国资收入"/>
      <sheetName val="表15说明"/>
      <sheetName val="16-2021区级国资支出"/>
      <sheetName val="表16说明"/>
      <sheetName val="17-2021社保收入"/>
      <sheetName val="18-2021社保支出"/>
      <sheetName val="表17-18说明"/>
      <sheetName val="19-2022全区公共收入"/>
      <sheetName val="20-2022全区公共支出"/>
      <sheetName val="21-2022区级公共收入"/>
      <sheetName val="表21说明"/>
      <sheetName val="22-2022区级公共支出"/>
      <sheetName val="表22说明"/>
      <sheetName val="23-2022公共转移支付收入"/>
      <sheetName val="24-2022公共转移支付支出"/>
      <sheetName val="25-2022全区基金收入"/>
      <sheetName val="26-2022全区基金支出"/>
      <sheetName val="27-2022区级基金收入 "/>
      <sheetName val="表27说明"/>
      <sheetName val="28-2022区级基金支出 "/>
      <sheetName val="表28说明"/>
      <sheetName val="29-2022基金转移支付收入"/>
      <sheetName val="30-2022基金转移支付支出 "/>
      <sheetName val="31-2022全区国资收入"/>
      <sheetName val="32-2022全区国资支出"/>
      <sheetName val="33-2022区级国资收入"/>
      <sheetName val="表33说明"/>
      <sheetName val="34-2022区级国资支出"/>
      <sheetName val="表34说明"/>
      <sheetName val="35-2022社保收入"/>
      <sheetName val="36-2022社保支出"/>
      <sheetName val="表35-36说明"/>
      <sheetName val="37-2021债务限额、余额"/>
      <sheetName val="38-一般债务余额"/>
      <sheetName val="39-专项债务余额"/>
      <sheetName val="40-债务还本付息"/>
      <sheetName val="41-2022年提前下达"/>
      <sheetName val="42-2022新增债券安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6">
          <cell r="C1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3.5"/>
  <cols>
    <col min="1" max="6" width="9" style="230"/>
    <col min="7" max="7" width="9" style="230" customWidth="1"/>
    <col min="8" max="16384" width="9" style="230"/>
  </cols>
  <sheetData>
    <row r="1" ht="18.75" spans="1:1">
      <c r="A1" s="231"/>
    </row>
    <row r="11" ht="87.75" customHeight="1" spans="1:9">
      <c r="A11" s="232" t="s">
        <v>0</v>
      </c>
      <c r="B11" s="233"/>
      <c r="C11" s="233"/>
      <c r="D11" s="233"/>
      <c r="E11" s="233"/>
      <c r="F11" s="233"/>
      <c r="G11" s="233"/>
      <c r="H11" s="233"/>
      <c r="I11" s="233"/>
    </row>
    <row r="43" ht="30" customHeight="1" spans="1:9">
      <c r="A43" s="234">
        <v>44562</v>
      </c>
      <c r="B43" s="235"/>
      <c r="C43" s="235"/>
      <c r="D43" s="235"/>
      <c r="E43" s="235"/>
      <c r="F43" s="235"/>
      <c r="G43" s="235"/>
      <c r="H43" s="235"/>
      <c r="I43" s="235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D14" sqref="D14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183</v>
      </c>
      <c r="B1" s="144"/>
      <c r="C1" s="144"/>
    </row>
    <row r="2" s="144" customFormat="1" ht="20.25" spans="1:4">
      <c r="A2" s="150" t="s">
        <v>184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207" t="s">
        <v>49</v>
      </c>
    </row>
    <row r="5" s="146" customFormat="1" ht="24.95" customHeight="1" spans="1:4">
      <c r="A5" s="154" t="s">
        <v>79</v>
      </c>
      <c r="B5" s="208">
        <f>SUM(B6:B14)</f>
        <v>6029</v>
      </c>
      <c r="C5" s="208">
        <f>SUM(C6:C14)</f>
        <v>4205</v>
      </c>
      <c r="D5" s="209">
        <f>C5/B5</f>
        <v>0.697462265715707</v>
      </c>
    </row>
    <row r="6" s="146" customFormat="1" ht="24.95" customHeight="1" spans="1:4">
      <c r="A6" s="133" t="s">
        <v>185</v>
      </c>
      <c r="B6" s="210"/>
      <c r="C6" s="210"/>
      <c r="D6" s="162"/>
    </row>
    <row r="7" s="146" customFormat="1" ht="24.95" customHeight="1" spans="1:4">
      <c r="A7" s="133" t="s">
        <v>186</v>
      </c>
      <c r="B7" s="210"/>
      <c r="C7" s="210"/>
      <c r="D7" s="162"/>
    </row>
    <row r="8" s="146" customFormat="1" ht="24.95" customHeight="1" spans="1:4">
      <c r="A8" s="133" t="s">
        <v>187</v>
      </c>
      <c r="B8" s="210"/>
      <c r="C8" s="210"/>
      <c r="D8" s="162"/>
    </row>
    <row r="9" s="146" customFormat="1" ht="24.95" customHeight="1" spans="1:4">
      <c r="A9" s="133" t="s">
        <v>188</v>
      </c>
      <c r="B9" s="210">
        <v>6029</v>
      </c>
      <c r="C9" s="210">
        <v>4205</v>
      </c>
      <c r="D9" s="162">
        <f>C9/B9</f>
        <v>0.697462265715707</v>
      </c>
    </row>
    <row r="10" s="146" customFormat="1" ht="24.95" customHeight="1" spans="1:4">
      <c r="A10" s="133" t="s">
        <v>189</v>
      </c>
      <c r="B10" s="211"/>
      <c r="C10" s="211"/>
      <c r="D10" s="162"/>
    </row>
    <row r="11" s="146" customFormat="1" ht="24.95" customHeight="1" spans="1:4">
      <c r="A11" s="133" t="s">
        <v>190</v>
      </c>
      <c r="B11" s="211"/>
      <c r="C11" s="211"/>
      <c r="D11" s="162"/>
    </row>
    <row r="12" s="147" customFormat="1" ht="24.95" customHeight="1" spans="1:4">
      <c r="A12" s="133" t="s">
        <v>191</v>
      </c>
      <c r="B12" s="211"/>
      <c r="C12" s="211"/>
      <c r="D12" s="162"/>
    </row>
    <row r="13" s="148" customFormat="1" ht="24.95" customHeight="1" spans="1:4">
      <c r="A13" s="133" t="s">
        <v>192</v>
      </c>
      <c r="B13" s="211"/>
      <c r="C13" s="211"/>
      <c r="D13" s="162"/>
    </row>
    <row r="14" ht="24.95" customHeight="1" spans="1:4">
      <c r="A14" s="212" t="s">
        <v>193</v>
      </c>
      <c r="B14" s="160"/>
      <c r="C14" s="160"/>
      <c r="D14" s="213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C24" sqref="C24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194</v>
      </c>
      <c r="B1" s="72"/>
      <c r="C1" s="72"/>
      <c r="D1" s="72"/>
    </row>
    <row r="2" spans="1:4">
      <c r="A2" s="205" t="s">
        <v>195</v>
      </c>
      <c r="B2" s="206"/>
      <c r="C2" s="206"/>
      <c r="D2" s="206"/>
    </row>
    <row r="3" spans="1:4">
      <c r="A3" s="206"/>
      <c r="B3" s="206"/>
      <c r="C3" s="206"/>
      <c r="D3" s="206"/>
    </row>
    <row r="4" spans="1:4">
      <c r="A4" s="206"/>
      <c r="B4" s="206"/>
      <c r="C4" s="206"/>
      <c r="D4" s="206"/>
    </row>
    <row r="5" spans="1:4">
      <c r="A5" s="206"/>
      <c r="B5" s="206"/>
      <c r="C5" s="206"/>
      <c r="D5" s="206"/>
    </row>
    <row r="6" spans="1:4">
      <c r="A6" s="206"/>
      <c r="B6" s="206"/>
      <c r="C6" s="206"/>
      <c r="D6" s="206"/>
    </row>
    <row r="7" spans="1:4">
      <c r="A7" s="206"/>
      <c r="B7" s="206"/>
      <c r="C7" s="206"/>
      <c r="D7" s="206"/>
    </row>
    <row r="8" spans="1:4">
      <c r="A8" s="206"/>
      <c r="B8" s="206"/>
      <c r="C8" s="206"/>
      <c r="D8" s="206"/>
    </row>
    <row r="9" spans="1:4">
      <c r="A9" s="206"/>
      <c r="B9" s="206"/>
      <c r="C9" s="206"/>
      <c r="D9" s="206"/>
    </row>
    <row r="10" spans="1:4">
      <c r="A10" s="206"/>
      <c r="B10" s="206"/>
      <c r="C10" s="206"/>
      <c r="D10" s="206"/>
    </row>
    <row r="11" spans="1:4">
      <c r="A11" s="206"/>
      <c r="B11" s="206"/>
      <c r="C11" s="206"/>
      <c r="D11" s="206"/>
    </row>
    <row r="12" spans="1:4">
      <c r="A12" s="206"/>
      <c r="B12" s="206"/>
      <c r="C12" s="206"/>
      <c r="D12" s="206"/>
    </row>
    <row r="13" spans="1:4">
      <c r="A13" s="206"/>
      <c r="B13" s="206"/>
      <c r="C13" s="206"/>
      <c r="D13" s="206"/>
    </row>
    <row r="14" spans="1:4">
      <c r="A14" s="206"/>
      <c r="B14" s="206"/>
      <c r="C14" s="206"/>
      <c r="D14" s="206"/>
    </row>
    <row r="15" spans="1:4">
      <c r="A15" s="206"/>
      <c r="B15" s="206"/>
      <c r="C15" s="206"/>
      <c r="D15" s="206"/>
    </row>
    <row r="16" spans="1:4">
      <c r="A16" s="206"/>
      <c r="B16" s="206"/>
      <c r="C16" s="206"/>
      <c r="D16" s="206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P22" sqref="P22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196</v>
      </c>
    </row>
    <row r="2" s="123" customFormat="1" ht="33" customHeight="1" spans="1:254">
      <c r="A2" s="127" t="s">
        <v>197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6" t="s">
        <v>108</v>
      </c>
      <c r="C4" s="166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198</v>
      </c>
      <c r="B5" s="134"/>
      <c r="C5" s="199"/>
      <c r="D5" s="200"/>
    </row>
    <row r="6" s="126" customFormat="1" ht="24.95" customHeight="1" spans="1:4">
      <c r="A6" s="136" t="s">
        <v>199</v>
      </c>
      <c r="B6" s="201"/>
      <c r="C6" s="199"/>
      <c r="D6" s="202"/>
    </row>
    <row r="7" s="126" customFormat="1" ht="24.95" customHeight="1" spans="1:4">
      <c r="A7" s="136" t="s">
        <v>200</v>
      </c>
      <c r="B7" s="134"/>
      <c r="C7" s="199"/>
      <c r="D7" s="202"/>
    </row>
    <row r="8" s="126" customFormat="1" ht="24.95" customHeight="1" spans="1:4">
      <c r="A8" s="136" t="s">
        <v>201</v>
      </c>
      <c r="B8" s="201"/>
      <c r="C8" s="199"/>
      <c r="D8" s="202"/>
    </row>
    <row r="9" s="126" customFormat="1" ht="24.95" customHeight="1" spans="1:4">
      <c r="A9" s="136" t="s">
        <v>202</v>
      </c>
      <c r="B9" s="134"/>
      <c r="C9" s="199"/>
      <c r="D9" s="202"/>
    </row>
    <row r="10" s="126" customFormat="1" ht="24.95" customHeight="1" spans="1:4">
      <c r="A10" s="136" t="s">
        <v>203</v>
      </c>
      <c r="B10" s="134">
        <v>6029</v>
      </c>
      <c r="C10" s="199">
        <v>4751</v>
      </c>
      <c r="D10" s="203">
        <f t="shared" ref="D10:D15" si="0">C10/B10*100%</f>
        <v>0.788024548017913</v>
      </c>
    </row>
    <row r="11" s="126" customFormat="1" ht="24.95" customHeight="1" spans="1:4">
      <c r="A11" s="136" t="s">
        <v>204</v>
      </c>
      <c r="B11" s="134"/>
      <c r="C11" s="199"/>
      <c r="D11" s="202"/>
    </row>
    <row r="12" s="126" customFormat="1" ht="24.95" customHeight="1" spans="1:4">
      <c r="A12" s="136" t="s">
        <v>205</v>
      </c>
      <c r="B12" s="134"/>
      <c r="C12" s="199"/>
      <c r="D12" s="202"/>
    </row>
    <row r="13" s="126" customFormat="1" ht="24.95" customHeight="1" spans="1:4">
      <c r="A13" s="136" t="s">
        <v>206</v>
      </c>
      <c r="B13" s="134"/>
      <c r="C13" s="199"/>
      <c r="D13" s="202"/>
    </row>
    <row r="14" s="126" customFormat="1" ht="24.95" customHeight="1" spans="1:4">
      <c r="A14" s="136" t="s">
        <v>207</v>
      </c>
      <c r="B14" s="134"/>
      <c r="C14" s="199"/>
      <c r="D14" s="202" t="e">
        <f t="shared" si="0"/>
        <v>#DIV/0!</v>
      </c>
    </row>
    <row r="15" s="126" customFormat="1" ht="24.95" customHeight="1" spans="1:4">
      <c r="A15" s="138" t="s">
        <v>208</v>
      </c>
      <c r="B15" s="139">
        <f>SUM(B5:B14)</f>
        <v>6029</v>
      </c>
      <c r="C15" s="139">
        <f>SUM(C5:C14)</f>
        <v>4751</v>
      </c>
      <c r="D15" s="204">
        <f t="shared" si="0"/>
        <v>0.788024548017913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209</v>
      </c>
    </row>
    <row r="2" ht="26.25" customHeight="1" spans="1:49">
      <c r="A2" s="75" t="s">
        <v>210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211</v>
      </c>
      <c r="B5" s="107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212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213</v>
      </c>
      <c r="B7" s="183"/>
      <c r="C7" s="183"/>
      <c r="D7" s="194"/>
    </row>
    <row r="8" s="100" customFormat="1" ht="24.95" customHeight="1" spans="1:4">
      <c r="A8" s="110" t="s">
        <v>214</v>
      </c>
      <c r="B8" s="195"/>
      <c r="C8" s="195"/>
      <c r="D8" s="194"/>
    </row>
    <row r="9" s="100" customFormat="1" ht="24.95" customHeight="1" spans="1:4">
      <c r="A9" s="114" t="s">
        <v>215</v>
      </c>
      <c r="B9" s="196"/>
      <c r="C9" s="196"/>
      <c r="D9" s="197"/>
    </row>
    <row r="10" ht="38.25" customHeight="1" spans="1:4">
      <c r="A10" s="198"/>
      <c r="B10" s="198"/>
      <c r="C10" s="198"/>
      <c r="D10" s="19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1" sqref="A1:D1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216</v>
      </c>
      <c r="B1" s="72"/>
      <c r="C1" s="72"/>
      <c r="D1" s="72"/>
    </row>
    <row r="2" spans="1:4">
      <c r="A2" s="73" t="s">
        <v>217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53.25" customHeight="1" spans="1:4">
      <c r="A7" s="142"/>
      <c r="B7" s="142"/>
      <c r="C7" s="142"/>
      <c r="D7" s="142"/>
    </row>
    <row r="8" ht="53.25" customHeight="1" spans="1:4">
      <c r="A8" s="142"/>
      <c r="B8" s="142"/>
      <c r="C8" s="142"/>
      <c r="D8" s="142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D26" sqref="D2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218</v>
      </c>
    </row>
    <row r="2" ht="30.75" customHeight="1" spans="1:45">
      <c r="A2" s="75" t="s">
        <v>219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220</v>
      </c>
      <c r="B5" s="190">
        <f>SUM(B6:B9)</f>
        <v>0</v>
      </c>
      <c r="C5" s="190"/>
      <c r="D5" s="92"/>
    </row>
    <row r="6" s="4" customFormat="1" ht="24.95" customHeight="1" spans="1:45">
      <c r="A6" s="88" t="s">
        <v>221</v>
      </c>
      <c r="B6" s="191"/>
      <c r="C6" s="191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222</v>
      </c>
      <c r="B7" s="191"/>
      <c r="C7" s="1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223</v>
      </c>
      <c r="B8" s="192"/>
      <c r="C8" s="192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224</v>
      </c>
      <c r="B9" s="193"/>
      <c r="C9" s="193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22" sqref="D22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225</v>
      </c>
      <c r="B1" s="72"/>
      <c r="C1" s="72"/>
      <c r="D1" s="72"/>
    </row>
    <row r="2" spans="1:4">
      <c r="A2" s="73" t="s">
        <v>226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34.5" customHeight="1" spans="1:4">
      <c r="A7" s="142"/>
      <c r="B7" s="142"/>
      <c r="C7" s="142"/>
      <c r="D7" s="142"/>
    </row>
    <row r="8" ht="34.5" customHeight="1" spans="1:4">
      <c r="A8" s="142"/>
      <c r="B8" s="142"/>
      <c r="C8" s="142"/>
      <c r="D8" s="142"/>
    </row>
    <row r="9" ht="34.5" customHeight="1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9"/>
  <sheetViews>
    <sheetView showGridLines="0" showZeros="0" workbookViewId="0">
      <selection activeCell="N11" sqref="N11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8" width="6" style="74" customWidth="1"/>
    <col min="9" max="9" width="9" style="74" customWidth="1"/>
    <col min="10" max="10" width="6.25" style="74" customWidth="1"/>
    <col min="11" max="47" width="9" style="74" customWidth="1"/>
    <col min="48" max="16384" width="6.75" style="74"/>
  </cols>
  <sheetData>
    <row r="1" ht="19.5" customHeight="1" spans="1:1">
      <c r="A1" s="4" t="s">
        <v>227</v>
      </c>
    </row>
    <row r="2" ht="26.25" customHeight="1" spans="1:47">
      <c r="A2" s="75" t="s">
        <v>228</v>
      </c>
      <c r="B2" s="75"/>
      <c r="C2" s="75"/>
      <c r="D2" s="75"/>
      <c r="E2" s="76"/>
      <c r="F2" s="76"/>
      <c r="G2" s="76"/>
      <c r="H2" s="76"/>
      <c r="I2" s="76"/>
      <c r="J2" s="118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ht="19.5" customHeight="1" spans="1:47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19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</row>
    <row r="4" s="4" customFormat="1" ht="50.1" customHeight="1" spans="1:47">
      <c r="A4" s="81" t="s">
        <v>46</v>
      </c>
      <c r="B4" s="82" t="s">
        <v>48</v>
      </c>
      <c r="C4" s="179" t="s">
        <v>229</v>
      </c>
      <c r="D4" s="84" t="s">
        <v>230</v>
      </c>
      <c r="E4" s="80"/>
      <c r="F4" s="80"/>
      <c r="G4" s="80"/>
      <c r="H4" s="80"/>
      <c r="I4" s="80"/>
      <c r="J4" s="12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78"/>
    </row>
    <row r="5" s="98" customFormat="1" ht="24.95" customHeight="1" spans="1:47">
      <c r="A5" s="105" t="s">
        <v>50</v>
      </c>
      <c r="B5" s="180">
        <f>B6+B22</f>
        <v>1624</v>
      </c>
      <c r="C5" s="180">
        <f>C6+C22</f>
        <v>2196</v>
      </c>
      <c r="D5" s="181">
        <f>C5/B5</f>
        <v>1.35221674876847</v>
      </c>
      <c r="E5" s="109"/>
      <c r="F5" s="109"/>
      <c r="G5" s="109"/>
      <c r="H5" s="109"/>
      <c r="I5" s="109"/>
      <c r="J5" s="113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22"/>
    </row>
    <row r="6" s="99" customFormat="1" ht="24.95" customHeight="1" spans="1:39">
      <c r="A6" s="182" t="s">
        <v>51</v>
      </c>
      <c r="B6" s="86">
        <f>SUM(B7:B21)</f>
        <v>1624</v>
      </c>
      <c r="C6" s="86">
        <f>SUM(C7:C21)</f>
        <v>2196</v>
      </c>
      <c r="D6" s="181">
        <f t="shared" ref="D6:D15" si="0">C6/B6</f>
        <v>1.35221674876847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="100" customFormat="1" ht="24.95" customHeight="1" spans="1:4">
      <c r="A7" s="110" t="s">
        <v>52</v>
      </c>
      <c r="B7" s="183">
        <v>1033</v>
      </c>
      <c r="C7" s="184">
        <v>1388</v>
      </c>
      <c r="D7" s="185">
        <f t="shared" si="0"/>
        <v>1.34365924491772</v>
      </c>
    </row>
    <row r="8" s="100" customFormat="1" ht="24.95" customHeight="1" spans="1:4">
      <c r="A8" s="110" t="s">
        <v>53</v>
      </c>
      <c r="B8" s="183">
        <v>113</v>
      </c>
      <c r="C8" s="184">
        <v>166</v>
      </c>
      <c r="D8" s="185">
        <f t="shared" si="0"/>
        <v>1.46902654867257</v>
      </c>
    </row>
    <row r="9" s="100" customFormat="1" ht="24.95" customHeight="1" spans="1:4">
      <c r="A9" s="110" t="s">
        <v>54</v>
      </c>
      <c r="B9" s="183">
        <v>98</v>
      </c>
      <c r="C9" s="186">
        <v>133</v>
      </c>
      <c r="D9" s="185">
        <f t="shared" si="0"/>
        <v>1.35714285714286</v>
      </c>
    </row>
    <row r="10" s="100" customFormat="1" ht="24.95" customHeight="1" spans="1:4">
      <c r="A10" s="110" t="s">
        <v>55</v>
      </c>
      <c r="B10" s="183">
        <v>42</v>
      </c>
      <c r="C10" s="184">
        <v>53</v>
      </c>
      <c r="D10" s="185">
        <f t="shared" si="0"/>
        <v>1.26190476190476</v>
      </c>
    </row>
    <row r="11" s="100" customFormat="1" ht="24.95" customHeight="1" spans="1:4">
      <c r="A11" s="110" t="s">
        <v>56</v>
      </c>
      <c r="B11" s="183">
        <v>190</v>
      </c>
      <c r="C11" s="184">
        <v>252</v>
      </c>
      <c r="D11" s="185">
        <f t="shared" si="0"/>
        <v>1.32631578947368</v>
      </c>
    </row>
    <row r="12" s="100" customFormat="1" ht="24.95" customHeight="1" spans="1:4">
      <c r="A12" s="110" t="s">
        <v>57</v>
      </c>
      <c r="B12" s="183">
        <v>70</v>
      </c>
      <c r="C12" s="184">
        <v>92</v>
      </c>
      <c r="D12" s="185">
        <f t="shared" si="0"/>
        <v>1.31428571428571</v>
      </c>
    </row>
    <row r="13" s="100" customFormat="1" ht="24.95" customHeight="1" spans="1:4">
      <c r="A13" s="110" t="s">
        <v>58</v>
      </c>
      <c r="B13" s="183">
        <v>33</v>
      </c>
      <c r="C13" s="184">
        <v>49</v>
      </c>
      <c r="D13" s="185">
        <f t="shared" si="0"/>
        <v>1.48484848484848</v>
      </c>
    </row>
    <row r="14" s="100" customFormat="1" ht="24.95" customHeight="1" spans="1:4">
      <c r="A14" s="110" t="s">
        <v>59</v>
      </c>
      <c r="B14" s="183">
        <v>32</v>
      </c>
      <c r="C14" s="184">
        <v>42</v>
      </c>
      <c r="D14" s="185">
        <f t="shared" si="0"/>
        <v>1.3125</v>
      </c>
    </row>
    <row r="15" s="100" customFormat="1" ht="24.95" customHeight="1" spans="1:4">
      <c r="A15" s="110" t="s">
        <v>60</v>
      </c>
      <c r="B15" s="183">
        <v>6</v>
      </c>
      <c r="C15" s="184">
        <v>10</v>
      </c>
      <c r="D15" s="185">
        <f t="shared" si="0"/>
        <v>1.66666666666667</v>
      </c>
    </row>
    <row r="16" s="100" customFormat="1" ht="24.95" customHeight="1" spans="1:4">
      <c r="A16" s="110" t="s">
        <v>61</v>
      </c>
      <c r="B16" s="183">
        <f>'1-2022公共收入'!C16</f>
        <v>0</v>
      </c>
      <c r="C16" s="184"/>
      <c r="D16" s="185"/>
    </row>
    <row r="17" s="100" customFormat="1" ht="24.95" customHeight="1" spans="1:4">
      <c r="A17" s="110" t="s">
        <v>62</v>
      </c>
      <c r="B17" s="183">
        <f>'1-2022公共收入'!C17</f>
        <v>7</v>
      </c>
      <c r="C17" s="184">
        <v>11</v>
      </c>
      <c r="D17" s="185"/>
    </row>
    <row r="18" s="100" customFormat="1" ht="24.95" customHeight="1" spans="1:4">
      <c r="A18" s="110" t="s">
        <v>63</v>
      </c>
      <c r="B18" s="183">
        <f>'1-2022公共收入'!C18</f>
        <v>0</v>
      </c>
      <c r="C18" s="184"/>
      <c r="D18" s="185"/>
    </row>
    <row r="19" s="100" customFormat="1" ht="24.95" customHeight="1" spans="1:4">
      <c r="A19" s="110" t="s">
        <v>64</v>
      </c>
      <c r="B19" s="183">
        <f>'1-2022公共收入'!C19</f>
        <v>0</v>
      </c>
      <c r="C19" s="184"/>
      <c r="D19" s="185"/>
    </row>
    <row r="20" s="100" customFormat="1" ht="24.95" customHeight="1" spans="1:4">
      <c r="A20" s="110" t="s">
        <v>65</v>
      </c>
      <c r="B20" s="183">
        <f>'1-2022公共收入'!C20</f>
        <v>0</v>
      </c>
      <c r="C20" s="184"/>
      <c r="D20" s="185"/>
    </row>
    <row r="21" s="100" customFormat="1" ht="24.95" customHeight="1" spans="1:4">
      <c r="A21" s="110" t="s">
        <v>66</v>
      </c>
      <c r="B21" s="183">
        <f>'1-2022公共收入'!C21</f>
        <v>0</v>
      </c>
      <c r="C21" s="187"/>
      <c r="D21" s="185"/>
    </row>
    <row r="22" s="100" customFormat="1" ht="24.95" customHeight="1" spans="1:4">
      <c r="A22" s="182" t="s">
        <v>67</v>
      </c>
      <c r="B22" s="188">
        <f>SUM(B23:B29)</f>
        <v>0</v>
      </c>
      <c r="C22" s="188">
        <f>SUM(C23:C29)</f>
        <v>0</v>
      </c>
      <c r="D22" s="181"/>
    </row>
    <row r="23" s="100" customFormat="1" ht="24.95" customHeight="1" spans="1:4">
      <c r="A23" s="110" t="s">
        <v>68</v>
      </c>
      <c r="B23" s="183">
        <f>'1-2022公共收入'!C23</f>
        <v>0</v>
      </c>
      <c r="C23" s="183"/>
      <c r="D23" s="112"/>
    </row>
    <row r="24" s="100" customFormat="1" ht="24.95" customHeight="1" spans="1:4">
      <c r="A24" s="110" t="s">
        <v>69</v>
      </c>
      <c r="B24" s="183">
        <f>'1-2022公共收入'!C24</f>
        <v>0</v>
      </c>
      <c r="C24" s="183"/>
      <c r="D24" s="112"/>
    </row>
    <row r="25" s="100" customFormat="1" ht="24.95" customHeight="1" spans="1:4">
      <c r="A25" s="110" t="s">
        <v>70</v>
      </c>
      <c r="B25" s="183"/>
      <c r="C25" s="183"/>
      <c r="D25" s="112"/>
    </row>
    <row r="26" s="100" customFormat="1" ht="24.95" customHeight="1" spans="1:4">
      <c r="A26" s="110" t="s">
        <v>71</v>
      </c>
      <c r="B26" s="183">
        <f>'1-2022公共收入'!C26</f>
        <v>0</v>
      </c>
      <c r="C26" s="183"/>
      <c r="D26" s="112"/>
    </row>
    <row r="27" s="100" customFormat="1" ht="24.95" customHeight="1" spans="1:4">
      <c r="A27" s="110" t="s">
        <v>72</v>
      </c>
      <c r="B27" s="183">
        <f>'1-2022公共收入'!C27</f>
        <v>0</v>
      </c>
      <c r="C27" s="183"/>
      <c r="D27" s="112"/>
    </row>
    <row r="28" s="100" customFormat="1" ht="24.95" customHeight="1" spans="1:4">
      <c r="A28" s="110" t="s">
        <v>73</v>
      </c>
      <c r="B28" s="183">
        <f>'1-2022公共收入'!C28</f>
        <v>0</v>
      </c>
      <c r="C28" s="183"/>
      <c r="D28" s="112"/>
    </row>
    <row r="29" s="100" customFormat="1" ht="24.95" customHeight="1" spans="1:4">
      <c r="A29" s="114" t="s">
        <v>74</v>
      </c>
      <c r="B29" s="189">
        <f>'1-2022公共收入'!C29</f>
        <v>0</v>
      </c>
      <c r="C29" s="189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D5" sqref="D5"/>
    </sheetView>
  </sheetViews>
  <sheetFormatPr defaultColWidth="9" defaultRowHeight="42.75" customHeight="1" outlineLevelRow="1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231</v>
      </c>
      <c r="B1" s="72"/>
      <c r="C1" s="72"/>
      <c r="D1" s="72"/>
    </row>
    <row r="2" ht="234.75" customHeight="1" spans="1:4">
      <c r="A2" s="178" t="s">
        <v>232</v>
      </c>
      <c r="B2" s="178"/>
      <c r="C2" s="178"/>
      <c r="D2" s="178"/>
    </row>
  </sheetData>
  <mergeCells count="2">
    <mergeCell ref="A1:D1"/>
    <mergeCell ref="A2:D2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abSelected="1" workbookViewId="0">
      <selection activeCell="I13" sqref="I13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233</v>
      </c>
    </row>
    <row r="2" ht="30.75" customHeight="1" spans="1:45">
      <c r="A2" s="173" t="s">
        <v>234</v>
      </c>
      <c r="B2" s="173"/>
      <c r="C2" s="173"/>
      <c r="D2" s="173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2">
      <c r="A4" s="81" t="s">
        <v>46</v>
      </c>
      <c r="B4" s="82" t="s">
        <v>235</v>
      </c>
      <c r="C4" s="83" t="s">
        <v>229</v>
      </c>
      <c r="D4" s="84" t="s">
        <v>236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97"/>
    </row>
    <row r="5" s="4" customFormat="1" ht="24.95" customHeight="1" spans="1:4">
      <c r="A5" s="85" t="s">
        <v>79</v>
      </c>
      <c r="B5" s="106">
        <f>SUM(B6:B30)</f>
        <v>2892</v>
      </c>
      <c r="C5" s="106">
        <f>SUM(C6:C30)</f>
        <v>3067</v>
      </c>
      <c r="D5" s="174">
        <f>C5/B5*100%</f>
        <v>1.06051175656985</v>
      </c>
    </row>
    <row r="6" s="4" customFormat="1" ht="23.25" customHeight="1" spans="1:38">
      <c r="A6" s="88" t="s">
        <v>80</v>
      </c>
      <c r="B6" s="89">
        <v>1180</v>
      </c>
      <c r="C6" s="89">
        <v>1013</v>
      </c>
      <c r="D6" s="175">
        <f t="shared" ref="D6:D27" si="0">C6/B6*100%</f>
        <v>0.858474576271186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="4" customFormat="1" ht="23.25" customHeight="1" spans="1:38">
      <c r="A7" s="88" t="s">
        <v>81</v>
      </c>
      <c r="B7" s="89"/>
      <c r="C7" s="89"/>
      <c r="D7" s="175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</row>
    <row r="8" s="4" customFormat="1" ht="23.25" customHeight="1" spans="1:38">
      <c r="A8" s="88" t="s">
        <v>82</v>
      </c>
      <c r="B8" s="89"/>
      <c r="C8" s="89"/>
      <c r="D8" s="175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</row>
    <row r="9" s="4" customFormat="1" ht="23.25" customHeight="1" spans="1:38">
      <c r="A9" s="88" t="s">
        <v>83</v>
      </c>
      <c r="B9" s="89"/>
      <c r="C9" s="89"/>
      <c r="D9" s="17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</row>
    <row r="10" s="4" customFormat="1" ht="23.25" customHeight="1" spans="1:38">
      <c r="A10" s="88" t="s">
        <v>84</v>
      </c>
      <c r="B10" s="89"/>
      <c r="C10" s="89"/>
      <c r="D10" s="175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</row>
    <row r="11" s="4" customFormat="1" ht="23.25" customHeight="1" spans="1:38">
      <c r="A11" s="88" t="s">
        <v>85</v>
      </c>
      <c r="B11" s="89"/>
      <c r="C11" s="89"/>
      <c r="D11" s="175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</row>
    <row r="12" s="4" customFormat="1" ht="23.25" customHeight="1" spans="1:38">
      <c r="A12" s="88" t="s">
        <v>86</v>
      </c>
      <c r="B12" s="89">
        <v>73</v>
      </c>
      <c r="C12" s="89">
        <v>64</v>
      </c>
      <c r="D12" s="175">
        <f t="shared" si="0"/>
        <v>0.876712328767123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="4" customFormat="1" ht="23.25" customHeight="1" spans="1:38">
      <c r="A13" s="88" t="s">
        <v>87</v>
      </c>
      <c r="B13" s="89">
        <v>449</v>
      </c>
      <c r="C13" s="89">
        <v>522</v>
      </c>
      <c r="D13" s="175">
        <f t="shared" si="0"/>
        <v>1.16258351893096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</row>
    <row r="14" s="4" customFormat="1" ht="23.25" customHeight="1" spans="1:38">
      <c r="A14" s="88" t="s">
        <v>88</v>
      </c>
      <c r="B14" s="89">
        <v>106</v>
      </c>
      <c r="C14" s="89">
        <v>109</v>
      </c>
      <c r="D14" s="175">
        <f t="shared" si="0"/>
        <v>1.02830188679245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</row>
    <row r="15" s="4" customFormat="1" ht="23.25" customHeight="1" spans="1:38">
      <c r="A15" s="88" t="s">
        <v>89</v>
      </c>
      <c r="B15" s="89">
        <v>117</v>
      </c>
      <c r="C15" s="89">
        <v>109</v>
      </c>
      <c r="D15" s="175">
        <f t="shared" si="0"/>
        <v>0.931623931623932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</row>
    <row r="16" s="4" customFormat="1" ht="23.25" customHeight="1" spans="1:38">
      <c r="A16" s="88" t="s">
        <v>90</v>
      </c>
      <c r="B16" s="89">
        <v>203</v>
      </c>
      <c r="C16" s="89">
        <v>202</v>
      </c>
      <c r="D16" s="175">
        <f t="shared" si="0"/>
        <v>0.995073891625616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="4" customFormat="1" ht="23.25" customHeight="1" spans="1:38">
      <c r="A17" s="88" t="s">
        <v>91</v>
      </c>
      <c r="B17" s="89">
        <v>626</v>
      </c>
      <c r="C17" s="89">
        <v>864</v>
      </c>
      <c r="D17" s="175">
        <f t="shared" si="0"/>
        <v>1.38019169329073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</row>
    <row r="18" s="4" customFormat="1" ht="23.25" customHeight="1" spans="1:38">
      <c r="A18" s="88" t="s">
        <v>92</v>
      </c>
      <c r="B18" s="89"/>
      <c r="C18" s="89"/>
      <c r="D18" s="175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</row>
    <row r="19" s="4" customFormat="1" ht="23.25" customHeight="1" spans="1:38">
      <c r="A19" s="88" t="s">
        <v>93</v>
      </c>
      <c r="B19" s="89"/>
      <c r="C19" s="89">
        <v>2</v>
      </c>
      <c r="D19" s="175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</row>
    <row r="20" s="4" customFormat="1" ht="23.25" customHeight="1" spans="1:38">
      <c r="A20" s="88" t="s">
        <v>94</v>
      </c>
      <c r="B20" s="89"/>
      <c r="C20" s="89"/>
      <c r="D20" s="175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</row>
    <row r="21" s="4" customFormat="1" ht="23.25" customHeight="1" spans="1:38">
      <c r="A21" s="88" t="s">
        <v>95</v>
      </c>
      <c r="B21" s="89"/>
      <c r="C21" s="89"/>
      <c r="D21" s="175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</row>
    <row r="22" s="4" customFormat="1" ht="23.25" customHeight="1" spans="1:38">
      <c r="A22" s="88" t="s">
        <v>96</v>
      </c>
      <c r="B22" s="89"/>
      <c r="C22" s="89"/>
      <c r="D22" s="175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</row>
    <row r="23" s="4" customFormat="1" ht="23.25" customHeight="1" spans="1:38">
      <c r="A23" s="88" t="s">
        <v>97</v>
      </c>
      <c r="B23" s="89"/>
      <c r="C23" s="89"/>
      <c r="D23" s="175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</row>
    <row r="24" s="4" customFormat="1" ht="23.25" customHeight="1" spans="1:38">
      <c r="A24" s="88" t="s">
        <v>98</v>
      </c>
      <c r="B24" s="89">
        <v>108</v>
      </c>
      <c r="C24" s="89">
        <v>150</v>
      </c>
      <c r="D24" s="175">
        <f t="shared" si="0"/>
        <v>1.38888888888889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="4" customFormat="1" ht="23.25" customHeight="1" spans="1:38">
      <c r="A25" s="88" t="s">
        <v>99</v>
      </c>
      <c r="B25" s="89"/>
      <c r="C25" s="89"/>
      <c r="D25" s="175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</row>
    <row r="26" s="4" customFormat="1" ht="23.25" customHeight="1" spans="1:38">
      <c r="A26" s="88" t="s">
        <v>100</v>
      </c>
      <c r="B26" s="89"/>
      <c r="C26" s="89"/>
      <c r="D26" s="175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</row>
    <row r="27" s="4" customFormat="1" ht="23.25" customHeight="1" spans="1:38">
      <c r="A27" s="88" t="s">
        <v>237</v>
      </c>
      <c r="B27" s="89">
        <v>30</v>
      </c>
      <c r="C27" s="89">
        <v>32</v>
      </c>
      <c r="D27" s="175">
        <f t="shared" si="0"/>
        <v>1.06666666666667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</row>
    <row r="28" s="4" customFormat="1" ht="23.25" customHeight="1" spans="1:38">
      <c r="A28" s="88" t="s">
        <v>238</v>
      </c>
      <c r="B28" s="89"/>
      <c r="C28" s="89"/>
      <c r="D28" s="17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</row>
    <row r="29" s="4" customFormat="1" ht="23.25" customHeight="1" spans="1:38">
      <c r="A29" s="88" t="s">
        <v>239</v>
      </c>
      <c r="B29" s="89"/>
      <c r="C29" s="89"/>
      <c r="D29" s="17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</row>
    <row r="30" s="4" customFormat="1" ht="23.25" customHeight="1" spans="1:41">
      <c r="A30" s="93" t="s">
        <v>240</v>
      </c>
      <c r="B30" s="176"/>
      <c r="C30" s="176"/>
      <c r="D30" s="177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14" sqref="B14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25" t="s">
        <v>1</v>
      </c>
    </row>
    <row r="2" ht="25.5" customHeight="1" spans="2:2">
      <c r="B2" s="226" t="s">
        <v>2</v>
      </c>
    </row>
    <row r="3" s="224" customFormat="1" ht="25.5" customHeight="1" spans="2:2">
      <c r="B3" s="227" t="s">
        <v>3</v>
      </c>
    </row>
    <row r="4" s="224" customFormat="1" ht="25.5" customHeight="1" spans="2:2">
      <c r="B4" s="228" t="s">
        <v>4</v>
      </c>
    </row>
    <row r="5" s="224" customFormat="1" ht="25.5" customHeight="1" spans="2:2">
      <c r="B5" s="228" t="s">
        <v>5</v>
      </c>
    </row>
    <row r="6" s="224" customFormat="1" ht="25.5" customHeight="1" spans="2:2">
      <c r="B6" s="228" t="s">
        <v>6</v>
      </c>
    </row>
    <row r="7" s="224" customFormat="1" ht="25.5" customHeight="1" spans="2:2">
      <c r="B7" s="228" t="s">
        <v>7</v>
      </c>
    </row>
    <row r="8" s="224" customFormat="1" ht="25.5" customHeight="1" spans="2:2">
      <c r="B8" s="228" t="s">
        <v>8</v>
      </c>
    </row>
    <row r="9" s="224" customFormat="1" ht="25.5" customHeight="1" spans="2:2">
      <c r="B9" s="227" t="s">
        <v>9</v>
      </c>
    </row>
    <row r="10" s="224" customFormat="1" ht="25.5" customHeight="1" spans="2:2">
      <c r="B10" s="228" t="s">
        <v>10</v>
      </c>
    </row>
    <row r="11" s="224" customFormat="1" ht="25.5" customHeight="1" spans="2:2">
      <c r="B11" s="228" t="s">
        <v>11</v>
      </c>
    </row>
    <row r="12" s="224" customFormat="1" ht="25.5" customHeight="1" spans="2:2">
      <c r="B12" s="228" t="s">
        <v>12</v>
      </c>
    </row>
    <row r="13" s="224" customFormat="1" ht="25.5" customHeight="1" spans="2:2">
      <c r="B13" s="228" t="s">
        <v>13</v>
      </c>
    </row>
    <row r="14" s="224" customFormat="1" ht="25.5" customHeight="1" spans="2:2">
      <c r="B14" s="228" t="s">
        <v>14</v>
      </c>
    </row>
    <row r="15" s="224" customFormat="1" ht="25.5" customHeight="1" spans="2:2">
      <c r="B15" s="227" t="s">
        <v>15</v>
      </c>
    </row>
    <row r="16" s="224" customFormat="1" ht="25.5" customHeight="1" spans="2:2">
      <c r="B16" s="228" t="s">
        <v>16</v>
      </c>
    </row>
    <row r="17" s="224" customFormat="1" ht="25.5" customHeight="1" spans="2:2">
      <c r="B17" s="228" t="s">
        <v>17</v>
      </c>
    </row>
    <row r="18" s="224" customFormat="1" ht="25.5" customHeight="1" spans="2:2">
      <c r="B18" s="228" t="s">
        <v>18</v>
      </c>
    </row>
    <row r="19" s="224" customFormat="1" ht="25.5" customHeight="1" spans="2:2">
      <c r="B19" s="228" t="s">
        <v>19</v>
      </c>
    </row>
    <row r="20" ht="25.5" customHeight="1" spans="2:2">
      <c r="B20" s="226" t="s">
        <v>20</v>
      </c>
    </row>
    <row r="21" ht="25.5" customHeight="1" spans="2:2">
      <c r="B21" s="227" t="s">
        <v>3</v>
      </c>
    </row>
    <row r="22" ht="25.5" customHeight="1" spans="2:2">
      <c r="B22" s="228" t="s">
        <v>21</v>
      </c>
    </row>
    <row r="23" ht="25.5" customHeight="1" spans="2:2">
      <c r="B23" s="228" t="s">
        <v>22</v>
      </c>
    </row>
    <row r="24" ht="25.5" customHeight="1" spans="2:2">
      <c r="B24" s="228" t="s">
        <v>23</v>
      </c>
    </row>
    <row r="25" ht="25.5" customHeight="1" spans="2:2">
      <c r="B25" s="228" t="s">
        <v>24</v>
      </c>
    </row>
    <row r="26" ht="25.5" customHeight="1" spans="2:2">
      <c r="B26" s="228" t="s">
        <v>25</v>
      </c>
    </row>
    <row r="27" ht="25.5" customHeight="1" spans="2:2">
      <c r="B27" s="227" t="s">
        <v>9</v>
      </c>
    </row>
    <row r="28" ht="25.5" customHeight="1" spans="2:2">
      <c r="B28" s="228" t="s">
        <v>26</v>
      </c>
    </row>
    <row r="29" ht="25.5" customHeight="1" spans="2:2">
      <c r="B29" s="228" t="s">
        <v>27</v>
      </c>
    </row>
    <row r="30" ht="25.5" customHeight="1" spans="2:2">
      <c r="B30" s="228" t="s">
        <v>28</v>
      </c>
    </row>
    <row r="31" ht="25.5" customHeight="1" spans="2:2">
      <c r="B31" s="228" t="s">
        <v>29</v>
      </c>
    </row>
    <row r="32" ht="25.5" customHeight="1" spans="2:2">
      <c r="B32" s="228" t="s">
        <v>30</v>
      </c>
    </row>
    <row r="33" ht="25.5" customHeight="1" spans="2:2">
      <c r="B33" s="227" t="s">
        <v>15</v>
      </c>
    </row>
    <row r="34" ht="25.5" customHeight="1" spans="2:2">
      <c r="B34" s="228" t="s">
        <v>31</v>
      </c>
    </row>
    <row r="35" ht="25.5" customHeight="1" spans="2:2">
      <c r="B35" s="228" t="s">
        <v>32</v>
      </c>
    </row>
    <row r="36" ht="25.5" customHeight="1" spans="2:2">
      <c r="B36" s="228" t="s">
        <v>33</v>
      </c>
    </row>
    <row r="37" ht="25.5" customHeight="1" spans="2:2">
      <c r="B37" s="228" t="s">
        <v>34</v>
      </c>
    </row>
    <row r="38" ht="25.5" customHeight="1" spans="2:2">
      <c r="B38" s="226" t="s">
        <v>35</v>
      </c>
    </row>
    <row r="39" ht="25.5" customHeight="1" spans="2:2">
      <c r="B39" s="229" t="s">
        <v>36</v>
      </c>
    </row>
    <row r="40" ht="25.5" customHeight="1" spans="2:2">
      <c r="B40" s="229" t="s">
        <v>37</v>
      </c>
    </row>
    <row r="41" ht="25.5" customHeight="1" spans="2:2">
      <c r="B41" s="229" t="s">
        <v>38</v>
      </c>
    </row>
    <row r="42" ht="25.5" customHeight="1" spans="2:2">
      <c r="B42" s="229" t="s">
        <v>39</v>
      </c>
    </row>
    <row r="43" ht="25.5" customHeight="1" spans="2:2">
      <c r="B43" s="229" t="s">
        <v>40</v>
      </c>
    </row>
    <row r="44" ht="25.5" customHeight="1" spans="2:2">
      <c r="B44" s="229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A3" sqref="A3"/>
    </sheetView>
  </sheetViews>
  <sheetFormatPr defaultColWidth="9" defaultRowHeight="13.5" outlineLevelCol="5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241</v>
      </c>
      <c r="B1" s="72"/>
      <c r="C1" s="72"/>
      <c r="D1" s="72"/>
    </row>
    <row r="2" ht="203.25" customHeight="1" spans="1:4">
      <c r="A2" s="171" t="s">
        <v>242</v>
      </c>
      <c r="B2" s="171"/>
      <c r="C2" s="171"/>
      <c r="D2" s="171"/>
    </row>
    <row r="4" ht="20.1" customHeight="1"/>
    <row r="5" ht="20.1" customHeight="1" spans="5:6">
      <c r="E5" s="172"/>
      <c r="F5" s="172"/>
    </row>
    <row r="6" ht="20.1" customHeight="1" spans="5:6">
      <c r="E6" s="172"/>
      <c r="F6" s="172"/>
    </row>
    <row r="7" ht="20.1" customHeight="1" spans="5:6">
      <c r="E7" s="172"/>
      <c r="F7" s="172"/>
    </row>
    <row r="8" ht="20.1" customHeight="1" spans="5:6">
      <c r="E8" s="172"/>
      <c r="F8" s="172"/>
    </row>
    <row r="9" ht="20.1" customHeight="1" spans="5:6">
      <c r="E9" s="172"/>
      <c r="F9" s="172"/>
    </row>
    <row r="10" ht="20.1" customHeight="1" spans="5:6">
      <c r="E10" s="172"/>
      <c r="F10" s="172"/>
    </row>
    <row r="11" ht="20.1" customHeight="1" spans="5:6">
      <c r="E11" s="172"/>
      <c r="F11" s="172"/>
    </row>
    <row r="12" ht="20.1" customHeight="1" spans="5:6">
      <c r="E12" s="172"/>
      <c r="F12" s="172"/>
    </row>
    <row r="13" ht="20.1" customHeight="1" spans="5:6">
      <c r="E13" s="172"/>
      <c r="F13" s="172"/>
    </row>
    <row r="14" ht="20.1" customHeight="1" spans="5:6">
      <c r="E14" s="172"/>
      <c r="F14" s="172"/>
    </row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</sheetData>
  <mergeCells count="2">
    <mergeCell ref="A1:D1"/>
    <mergeCell ref="A2:D2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9" workbookViewId="0">
      <selection activeCell="H54" sqref="H54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243</v>
      </c>
    </row>
    <row r="2" s="123" customFormat="1" ht="33" customHeight="1" spans="1:254">
      <c r="A2" s="127" t="s">
        <v>244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6" t="s">
        <v>235</v>
      </c>
      <c r="C4" s="167" t="s">
        <v>229</v>
      </c>
      <c r="D4" s="84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8" t="s">
        <v>110</v>
      </c>
      <c r="B5" s="134">
        <f>SUM(B6:B17)</f>
        <v>968</v>
      </c>
      <c r="C5" s="134">
        <f>SUM(C6:C17)</f>
        <v>520</v>
      </c>
      <c r="D5" s="137">
        <f>IFERROR(C5/B5,0)</f>
        <v>0.537190082644628</v>
      </c>
    </row>
    <row r="6" s="126" customFormat="1" ht="24.95" customHeight="1" spans="1:4">
      <c r="A6" s="168" t="s">
        <v>111</v>
      </c>
      <c r="B6" s="134"/>
      <c r="C6" s="134"/>
      <c r="D6" s="137">
        <f t="shared" ref="D6:D61" si="0">IFERROR(C6/B6,0)</f>
        <v>0</v>
      </c>
    </row>
    <row r="7" s="126" customFormat="1" ht="24.95" customHeight="1" spans="1:4">
      <c r="A7" s="168" t="s">
        <v>112</v>
      </c>
      <c r="B7" s="134"/>
      <c r="C7" s="134">
        <v>213</v>
      </c>
      <c r="D7" s="137">
        <f t="shared" si="0"/>
        <v>0</v>
      </c>
    </row>
    <row r="8" s="126" customFormat="1" ht="24.95" customHeight="1" spans="1:4">
      <c r="A8" s="168" t="s">
        <v>113</v>
      </c>
      <c r="B8" s="134"/>
      <c r="C8" s="134"/>
      <c r="D8" s="137">
        <f t="shared" si="0"/>
        <v>0</v>
      </c>
    </row>
    <row r="9" s="126" customFormat="1" ht="24.95" customHeight="1" spans="1:4">
      <c r="A9" s="168" t="s">
        <v>114</v>
      </c>
      <c r="B9" s="134"/>
      <c r="C9" s="134"/>
      <c r="D9" s="137">
        <f t="shared" si="0"/>
        <v>0</v>
      </c>
    </row>
    <row r="10" s="126" customFormat="1" ht="24.95" customHeight="1" spans="1:4">
      <c r="A10" s="168" t="s">
        <v>115</v>
      </c>
      <c r="B10" s="134">
        <v>534</v>
      </c>
      <c r="C10" s="134">
        <v>285</v>
      </c>
      <c r="D10" s="137">
        <f t="shared" si="0"/>
        <v>0.533707865168539</v>
      </c>
    </row>
    <row r="11" s="126" customFormat="1" ht="24.95" customHeight="1" spans="1:4">
      <c r="A11" s="168" t="s">
        <v>116</v>
      </c>
      <c r="B11" s="134">
        <v>434</v>
      </c>
      <c r="C11" s="169">
        <v>22</v>
      </c>
      <c r="D11" s="137">
        <f t="shared" si="0"/>
        <v>0.0506912442396313</v>
      </c>
    </row>
    <row r="12" s="126" customFormat="1" ht="24.95" customHeight="1" spans="1:4">
      <c r="A12" s="168" t="s">
        <v>117</v>
      </c>
      <c r="B12" s="134"/>
      <c r="C12" s="169"/>
      <c r="D12" s="137">
        <f t="shared" si="0"/>
        <v>0</v>
      </c>
    </row>
    <row r="13" s="126" customFormat="1" ht="24.95" customHeight="1" spans="1:4">
      <c r="A13" s="168" t="s">
        <v>118</v>
      </c>
      <c r="B13" s="134"/>
      <c r="C13" s="169"/>
      <c r="D13" s="137">
        <f t="shared" si="0"/>
        <v>0</v>
      </c>
    </row>
    <row r="14" s="126" customFormat="1" ht="24.95" customHeight="1" spans="1:4">
      <c r="A14" s="168" t="s">
        <v>119</v>
      </c>
      <c r="B14" s="134"/>
      <c r="C14" s="134"/>
      <c r="D14" s="137">
        <f t="shared" si="0"/>
        <v>0</v>
      </c>
    </row>
    <row r="15" s="126" customFormat="1" ht="24.95" customHeight="1" spans="1:4">
      <c r="A15" s="168" t="s">
        <v>120</v>
      </c>
      <c r="B15" s="134"/>
      <c r="C15" s="134"/>
      <c r="D15" s="137">
        <f t="shared" si="0"/>
        <v>0</v>
      </c>
    </row>
    <row r="16" s="126" customFormat="1" ht="24.95" customHeight="1" spans="1:4">
      <c r="A16" s="168" t="s">
        <v>121</v>
      </c>
      <c r="B16" s="134"/>
      <c r="C16" s="134"/>
      <c r="D16" s="137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7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7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7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7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7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7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7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7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7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7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7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7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7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7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7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7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7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7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7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7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7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7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135</v>
      </c>
      <c r="C39" s="134">
        <f>SUM(C40:C60)</f>
        <v>551</v>
      </c>
      <c r="D39" s="137">
        <f t="shared" si="0"/>
        <v>4.08148148148148</v>
      </c>
    </row>
    <row r="40" s="126" customFormat="1" ht="24.95" customHeight="1" spans="1:4">
      <c r="A40" s="136" t="s">
        <v>145</v>
      </c>
      <c r="B40" s="134">
        <v>23</v>
      </c>
      <c r="C40" s="134">
        <v>425</v>
      </c>
      <c r="D40" s="137">
        <f t="shared" si="0"/>
        <v>18.4782608695652</v>
      </c>
    </row>
    <row r="41" s="126" customFormat="1" ht="24.95" customHeight="1" spans="1:4">
      <c r="A41" s="136" t="s">
        <v>146</v>
      </c>
      <c r="B41" s="134"/>
      <c r="C41" s="134"/>
      <c r="D41" s="137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7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7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7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7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7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14</v>
      </c>
      <c r="D47" s="137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7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7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7">
        <f t="shared" si="0"/>
        <v>0</v>
      </c>
    </row>
    <row r="51" s="126" customFormat="1" ht="24.95" customHeight="1" spans="1:4">
      <c r="A51" s="136" t="s">
        <v>156</v>
      </c>
      <c r="B51" s="134">
        <v>112</v>
      </c>
      <c r="C51" s="134">
        <v>112</v>
      </c>
      <c r="D51" s="137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7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7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7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7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7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7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7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7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7">
        <f t="shared" si="0"/>
        <v>0</v>
      </c>
    </row>
    <row r="61" s="126" customFormat="1" ht="24.95" customHeight="1" spans="1:4">
      <c r="A61" s="138" t="s">
        <v>166</v>
      </c>
      <c r="B61" s="139">
        <f>B5+B39</f>
        <v>1103</v>
      </c>
      <c r="C61" s="139">
        <f>C5+C39</f>
        <v>1071</v>
      </c>
      <c r="D61" s="170">
        <f t="shared" si="0"/>
        <v>0.970988213961922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G17" sqref="G17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245</v>
      </c>
      <c r="B1" s="144"/>
      <c r="C1" s="144"/>
    </row>
    <row r="2" s="144" customFormat="1" ht="20.25" spans="1:4">
      <c r="A2" s="150" t="s">
        <v>246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229</v>
      </c>
      <c r="D4" s="84" t="s">
        <v>230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2"/>
    </row>
    <row r="6" s="146" customFormat="1" ht="24.95" customHeight="1" spans="1:4">
      <c r="A6" s="133" t="s">
        <v>169</v>
      </c>
      <c r="B6" s="163">
        <f>'[1]9-2021区级基金收入'!C6</f>
        <v>0</v>
      </c>
      <c r="C6" s="163"/>
      <c r="D6" s="164"/>
    </row>
    <row r="7" s="146" customFormat="1" ht="24.95" customHeight="1" spans="1:4">
      <c r="A7" s="133" t="s">
        <v>170</v>
      </c>
      <c r="B7" s="163">
        <f>'[1]9-2021区级基金收入'!C7</f>
        <v>0</v>
      </c>
      <c r="C7" s="163"/>
      <c r="D7" s="164"/>
    </row>
    <row r="8" s="146" customFormat="1" ht="24.95" customHeight="1" spans="1:4">
      <c r="A8" s="133" t="s">
        <v>171</v>
      </c>
      <c r="B8" s="163">
        <f>'[1]9-2021区级基金收入'!C8</f>
        <v>0</v>
      </c>
      <c r="C8" s="163"/>
      <c r="D8" s="164"/>
    </row>
    <row r="9" s="146" customFormat="1" ht="24.95" customHeight="1" spans="1:4">
      <c r="A9" s="133" t="s">
        <v>172</v>
      </c>
      <c r="B9" s="163">
        <f>'[1]9-2021区级基金收入'!C9</f>
        <v>0</v>
      </c>
      <c r="C9" s="163"/>
      <c r="D9" s="164"/>
    </row>
    <row r="10" s="146" customFormat="1" ht="24.95" customHeight="1" spans="1:4">
      <c r="A10" s="133" t="s">
        <v>173</v>
      </c>
      <c r="B10" s="163"/>
      <c r="C10" s="163"/>
      <c r="D10" s="162"/>
    </row>
    <row r="11" s="146" customFormat="1" ht="24.95" customHeight="1" spans="1:4">
      <c r="A11" s="133" t="s">
        <v>174</v>
      </c>
      <c r="B11" s="163">
        <f>'[1]9-2021区级基金收入'!C11</f>
        <v>0</v>
      </c>
      <c r="C11" s="163"/>
      <c r="D11" s="164"/>
    </row>
    <row r="12" s="147" customFormat="1" ht="24.95" customHeight="1" spans="1:4">
      <c r="A12" s="133" t="s">
        <v>175</v>
      </c>
      <c r="B12" s="163"/>
      <c r="C12" s="163"/>
      <c r="D12" s="162"/>
    </row>
    <row r="13" s="148" customFormat="1" ht="24.95" customHeight="1" spans="1:4">
      <c r="A13" s="133" t="s">
        <v>176</v>
      </c>
      <c r="B13" s="163">
        <f>'[1]9-2021区级基金收入'!C13</f>
        <v>0</v>
      </c>
      <c r="C13" s="163"/>
      <c r="D13" s="164"/>
    </row>
    <row r="14" ht="24.95" customHeight="1" spans="1:4">
      <c r="A14" s="133" t="s">
        <v>177</v>
      </c>
      <c r="B14" s="163">
        <f>'[1]9-2021区级基金收入'!C14</f>
        <v>0</v>
      </c>
      <c r="C14" s="163"/>
      <c r="D14" s="164"/>
    </row>
    <row r="15" ht="24.95" customHeight="1" spans="1:4">
      <c r="A15" s="133" t="s">
        <v>178</v>
      </c>
      <c r="B15" s="163">
        <f>'[1]9-2021区级基金收入'!C15</f>
        <v>0</v>
      </c>
      <c r="C15" s="163"/>
      <c r="D15" s="164"/>
    </row>
    <row r="16" ht="24.95" customHeight="1" spans="1:4">
      <c r="A16" s="133" t="s">
        <v>179</v>
      </c>
      <c r="B16" s="163">
        <f>'[1]9-2021区级基金收入'!C16</f>
        <v>0</v>
      </c>
      <c r="C16" s="163"/>
      <c r="D16" s="162"/>
    </row>
    <row r="17" ht="39.75" customHeight="1" spans="1:4">
      <c r="A17" s="133" t="s">
        <v>180</v>
      </c>
      <c r="B17" s="163">
        <f>'[1]9-2021区级基金收入'!C17</f>
        <v>0</v>
      </c>
      <c r="C17" s="163"/>
      <c r="D17" s="164"/>
    </row>
    <row r="18" ht="24.95" customHeight="1" spans="1:4">
      <c r="A18" s="133" t="s">
        <v>181</v>
      </c>
      <c r="B18" s="163"/>
      <c r="C18" s="163"/>
      <c r="D18" s="162"/>
    </row>
    <row r="19" ht="24.95" customHeight="1" spans="1:4">
      <c r="A19" s="159" t="s">
        <v>247</v>
      </c>
      <c r="B19" s="160"/>
      <c r="C19" s="160"/>
      <c r="D19" s="165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:D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248</v>
      </c>
      <c r="B1" s="72"/>
      <c r="C1" s="72"/>
      <c r="D1" s="72"/>
    </row>
    <row r="2" spans="1:4">
      <c r="A2" s="73" t="s">
        <v>249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10" sqref="C10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250</v>
      </c>
      <c r="B1" s="144"/>
      <c r="C1" s="144"/>
    </row>
    <row r="2" s="144" customFormat="1" ht="20.25" spans="1:4">
      <c r="A2" s="150" t="s">
        <v>251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235</v>
      </c>
      <c r="C4" s="132" t="s">
        <v>229</v>
      </c>
      <c r="D4" s="84" t="s">
        <v>236</v>
      </c>
    </row>
    <row r="5" s="146" customFormat="1" ht="24.95" customHeight="1" spans="1:4">
      <c r="A5" s="154" t="s">
        <v>79</v>
      </c>
      <c r="B5" s="155">
        <f>SUM(B6:B14)</f>
        <v>630</v>
      </c>
      <c r="C5" s="155">
        <f>SUM(C6:C14)</f>
        <v>1176</v>
      </c>
      <c r="D5" s="156">
        <f>C5/B5</f>
        <v>1.86666666666667</v>
      </c>
    </row>
    <row r="6" s="146" customFormat="1" ht="24.95" customHeight="1" spans="1:4">
      <c r="A6" s="133" t="s">
        <v>185</v>
      </c>
      <c r="B6" s="155"/>
      <c r="C6" s="155"/>
      <c r="D6" s="156"/>
    </row>
    <row r="7" s="146" customFormat="1" ht="24.95" customHeight="1" spans="1:4">
      <c r="A7" s="133" t="s">
        <v>186</v>
      </c>
      <c r="B7" s="155"/>
      <c r="C7" s="155"/>
      <c r="D7" s="156"/>
    </row>
    <row r="8" s="146" customFormat="1" ht="24.95" customHeight="1" spans="1:4">
      <c r="A8" s="133" t="s">
        <v>187</v>
      </c>
      <c r="B8" s="155"/>
      <c r="C8" s="155"/>
      <c r="D8" s="156"/>
    </row>
    <row r="9" s="146" customFormat="1" ht="24.95" customHeight="1" spans="1:4">
      <c r="A9" s="133" t="s">
        <v>188</v>
      </c>
      <c r="B9" s="157">
        <v>630</v>
      </c>
      <c r="C9" s="155">
        <v>1176</v>
      </c>
      <c r="D9" s="156">
        <f t="shared" ref="D9" si="0">C9/B9</f>
        <v>1.86666666666667</v>
      </c>
    </row>
    <row r="10" s="146" customFormat="1" ht="24.95" customHeight="1" spans="1:4">
      <c r="A10" s="133" t="s">
        <v>189</v>
      </c>
      <c r="B10" s="155"/>
      <c r="C10" s="155"/>
      <c r="D10" s="158"/>
    </row>
    <row r="11" s="146" customFormat="1" ht="24.95" customHeight="1" spans="1:4">
      <c r="A11" s="133" t="s">
        <v>190</v>
      </c>
      <c r="B11" s="155"/>
      <c r="C11" s="155"/>
      <c r="D11" s="158"/>
    </row>
    <row r="12" s="147" customFormat="1" ht="24.95" customHeight="1" spans="1:4">
      <c r="A12" s="133" t="s">
        <v>191</v>
      </c>
      <c r="B12" s="155"/>
      <c r="C12" s="155"/>
      <c r="D12" s="158"/>
    </row>
    <row r="13" s="148" customFormat="1" ht="24.95" customHeight="1" spans="1:4">
      <c r="A13" s="133" t="s">
        <v>192</v>
      </c>
      <c r="B13" s="155"/>
      <c r="C13" s="155"/>
      <c r="D13" s="158"/>
    </row>
    <row r="14" ht="24.95" customHeight="1" spans="1:4">
      <c r="A14" s="159" t="s">
        <v>252</v>
      </c>
      <c r="B14" s="160"/>
      <c r="C14" s="160"/>
      <c r="D14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F26" sqref="F2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253</v>
      </c>
      <c r="B1" s="72"/>
      <c r="C1" s="72"/>
      <c r="D1" s="72"/>
    </row>
    <row r="2" spans="1:4">
      <c r="A2" s="73" t="s">
        <v>254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D17" sqref="D17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255</v>
      </c>
    </row>
    <row r="2" s="123" customFormat="1" ht="33" customHeight="1" spans="1:253">
      <c r="A2" s="127" t="s">
        <v>256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235</v>
      </c>
      <c r="C4" s="132" t="s">
        <v>229</v>
      </c>
      <c r="D4" s="84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1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198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199</v>
      </c>
      <c r="B6" s="134"/>
      <c r="C6" s="134"/>
      <c r="D6" s="137">
        <f t="shared" ref="D6:D10" si="0">IFERROR(C6/B6,0)</f>
        <v>0</v>
      </c>
    </row>
    <row r="7" s="126" customFormat="1" ht="24.95" customHeight="1" spans="1:4">
      <c r="A7" s="136" t="s">
        <v>200</v>
      </c>
      <c r="B7" s="134"/>
      <c r="C7" s="134"/>
      <c r="D7" s="137">
        <f t="shared" si="0"/>
        <v>0</v>
      </c>
    </row>
    <row r="8" s="126" customFormat="1" ht="24.95" customHeight="1" spans="1:4">
      <c r="A8" s="136" t="s">
        <v>201</v>
      </c>
      <c r="B8" s="134"/>
      <c r="C8" s="134"/>
      <c r="D8" s="137">
        <f t="shared" si="0"/>
        <v>0</v>
      </c>
    </row>
    <row r="9" s="126" customFormat="1" ht="24.95" customHeight="1" spans="1:4">
      <c r="A9" s="136" t="s">
        <v>202</v>
      </c>
      <c r="B9" s="134"/>
      <c r="C9" s="134"/>
      <c r="D9" s="137">
        <f t="shared" si="0"/>
        <v>0</v>
      </c>
    </row>
    <row r="10" s="126" customFormat="1" ht="24.95" customHeight="1" spans="1:4">
      <c r="A10" s="136" t="s">
        <v>203</v>
      </c>
      <c r="B10" s="134">
        <v>630</v>
      </c>
      <c r="C10" s="134">
        <v>1176</v>
      </c>
      <c r="D10" s="137">
        <f t="shared" si="0"/>
        <v>1.86666666666667</v>
      </c>
    </row>
    <row r="11" s="126" customFormat="1" ht="24.95" customHeight="1" spans="1:4">
      <c r="A11" s="136" t="s">
        <v>204</v>
      </c>
      <c r="B11" s="134"/>
      <c r="C11" s="134"/>
      <c r="D11" s="137">
        <f t="shared" ref="D11:D14" si="1">IFERROR(C11/B11,0)</f>
        <v>0</v>
      </c>
    </row>
    <row r="12" s="126" customFormat="1" ht="24.95" customHeight="1" spans="1:4">
      <c r="A12" s="136" t="s">
        <v>205</v>
      </c>
      <c r="B12" s="134"/>
      <c r="C12" s="134"/>
      <c r="D12" s="137">
        <f t="shared" si="1"/>
        <v>0</v>
      </c>
    </row>
    <row r="13" s="126" customFormat="1" ht="24.95" customHeight="1" spans="1:4">
      <c r="A13" s="136" t="s">
        <v>206</v>
      </c>
      <c r="B13" s="134"/>
      <c r="C13" s="134"/>
      <c r="D13" s="137">
        <f t="shared" si="1"/>
        <v>0</v>
      </c>
    </row>
    <row r="14" s="126" customFormat="1" ht="24.95" customHeight="1" spans="1:4">
      <c r="A14" s="138" t="s">
        <v>208</v>
      </c>
      <c r="B14" s="139">
        <f>SUM(B5:B13)</f>
        <v>630</v>
      </c>
      <c r="C14" s="139">
        <f>SUM(C5:C13)</f>
        <v>1176</v>
      </c>
      <c r="D14" s="140">
        <f t="shared" si="1"/>
        <v>1.86666666666667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257</v>
      </c>
    </row>
    <row r="2" ht="26.25" customHeight="1" spans="1:49">
      <c r="A2" s="75" t="s">
        <v>258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229</v>
      </c>
      <c r="D4" s="84" t="s">
        <v>230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212</v>
      </c>
      <c r="B6" s="111">
        <f>'7-2022国资收入'!C6</f>
        <v>0</v>
      </c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213</v>
      </c>
      <c r="B7" s="111">
        <f>'7-2022国资收入'!C7</f>
        <v>0</v>
      </c>
      <c r="C7" s="111"/>
      <c r="D7" s="112"/>
    </row>
    <row r="8" s="100" customFormat="1" ht="24.95" customHeight="1" spans="1:4">
      <c r="A8" s="110" t="s">
        <v>214</v>
      </c>
      <c r="B8" s="111">
        <f>'7-2022国资收入'!C8</f>
        <v>0</v>
      </c>
      <c r="C8" s="111"/>
      <c r="D8" s="112"/>
    </row>
    <row r="9" s="100" customFormat="1" ht="24.95" customHeight="1" spans="1:4">
      <c r="A9" s="114" t="s">
        <v>215</v>
      </c>
      <c r="B9" s="111">
        <f>'7-2022国资收入'!C9</f>
        <v>0</v>
      </c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1" sqref="A1:D1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259</v>
      </c>
      <c r="B1" s="72"/>
      <c r="C1" s="72"/>
      <c r="D1" s="72"/>
    </row>
    <row r="2" ht="14.25" customHeight="1" spans="1:4">
      <c r="A2" s="73" t="s">
        <v>260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4" sqref="C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261</v>
      </c>
    </row>
    <row r="2" ht="30.75" customHeight="1" spans="1:45">
      <c r="A2" s="75" t="s">
        <v>262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235</v>
      </c>
      <c r="C4" s="83" t="s">
        <v>229</v>
      </c>
      <c r="D4" s="84" t="s">
        <v>236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/>
    </row>
    <row r="6" s="4" customFormat="1" ht="24.95" customHeight="1" spans="1:45">
      <c r="A6" s="88" t="s">
        <v>221</v>
      </c>
      <c r="B6" s="89"/>
      <c r="C6" s="89"/>
      <c r="D6" s="9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222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223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224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D14" sqref="D14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88">
        <f>B6+B22</f>
        <v>1876</v>
      </c>
      <c r="C5" s="188">
        <f>C6+C22</f>
        <v>1624</v>
      </c>
      <c r="D5" s="108">
        <f>C5/B5</f>
        <v>0.865671641791045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82" t="s">
        <v>51</v>
      </c>
      <c r="B6" s="188">
        <f>SUM(B7:B21)</f>
        <v>1876</v>
      </c>
      <c r="C6" s="188">
        <f>SUM(C7:C21)</f>
        <v>1624</v>
      </c>
      <c r="D6" s="108">
        <f t="shared" ref="D6:D17" si="0">C6/B6</f>
        <v>0.865671641791045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83">
        <v>1078</v>
      </c>
      <c r="C7" s="183">
        <v>1033</v>
      </c>
      <c r="D7" s="112">
        <f t="shared" si="0"/>
        <v>0.958256029684601</v>
      </c>
    </row>
    <row r="8" s="100" customFormat="1" ht="24.95" customHeight="1" spans="1:4">
      <c r="A8" s="110" t="s">
        <v>53</v>
      </c>
      <c r="B8" s="183">
        <v>204</v>
      </c>
      <c r="C8" s="183">
        <v>113</v>
      </c>
      <c r="D8" s="112">
        <f t="shared" si="0"/>
        <v>0.553921568627451</v>
      </c>
    </row>
    <row r="9" s="100" customFormat="1" ht="24.95" customHeight="1" spans="1:4">
      <c r="A9" s="110" t="s">
        <v>54</v>
      </c>
      <c r="B9" s="183">
        <v>111</v>
      </c>
      <c r="C9" s="183">
        <v>98</v>
      </c>
      <c r="D9" s="112">
        <f t="shared" si="0"/>
        <v>0.882882882882883</v>
      </c>
    </row>
    <row r="10" s="100" customFormat="1" ht="24.95" customHeight="1" spans="1:4">
      <c r="A10" s="110" t="s">
        <v>55</v>
      </c>
      <c r="B10" s="183">
        <v>67</v>
      </c>
      <c r="C10" s="183">
        <v>42</v>
      </c>
      <c r="D10" s="112">
        <f t="shared" si="0"/>
        <v>0.626865671641791</v>
      </c>
    </row>
    <row r="11" s="100" customFormat="1" ht="24.95" customHeight="1" spans="1:4">
      <c r="A11" s="110" t="s">
        <v>56</v>
      </c>
      <c r="B11" s="183">
        <v>225</v>
      </c>
      <c r="C11" s="183">
        <v>190</v>
      </c>
      <c r="D11" s="112">
        <f t="shared" si="0"/>
        <v>0.844444444444444</v>
      </c>
    </row>
    <row r="12" s="100" customFormat="1" ht="24.95" customHeight="1" spans="1:4">
      <c r="A12" s="110" t="s">
        <v>57</v>
      </c>
      <c r="B12" s="183">
        <v>106</v>
      </c>
      <c r="C12" s="183">
        <v>70</v>
      </c>
      <c r="D12" s="112">
        <f t="shared" si="0"/>
        <v>0.660377358490566</v>
      </c>
    </row>
    <row r="13" s="100" customFormat="1" ht="24.95" customHeight="1" spans="1:4">
      <c r="A13" s="110" t="s">
        <v>58</v>
      </c>
      <c r="B13" s="183">
        <v>27</v>
      </c>
      <c r="C13" s="183">
        <v>33</v>
      </c>
      <c r="D13" s="112">
        <f t="shared" si="0"/>
        <v>1.22222222222222</v>
      </c>
    </row>
    <row r="14" s="100" customFormat="1" ht="24.95" customHeight="1" spans="1:4">
      <c r="A14" s="110" t="s">
        <v>59</v>
      </c>
      <c r="B14" s="183">
        <v>47</v>
      </c>
      <c r="C14" s="183">
        <v>32</v>
      </c>
      <c r="D14" s="112">
        <f t="shared" si="0"/>
        <v>0.680851063829787</v>
      </c>
    </row>
    <row r="15" s="100" customFormat="1" ht="24.95" customHeight="1" spans="1:4">
      <c r="A15" s="110" t="s">
        <v>60</v>
      </c>
      <c r="B15" s="183">
        <v>1</v>
      </c>
      <c r="C15" s="183">
        <v>6</v>
      </c>
      <c r="D15" s="112">
        <f t="shared" si="0"/>
        <v>6</v>
      </c>
    </row>
    <row r="16" s="100" customFormat="1" ht="24.95" customHeight="1" spans="1:4">
      <c r="A16" s="110" t="s">
        <v>61</v>
      </c>
      <c r="B16" s="183"/>
      <c r="C16" s="183"/>
      <c r="D16" s="112"/>
    </row>
    <row r="17" s="100" customFormat="1" ht="24.95" customHeight="1" spans="1:4">
      <c r="A17" s="110" t="s">
        <v>62</v>
      </c>
      <c r="B17" s="183">
        <v>10</v>
      </c>
      <c r="C17" s="183">
        <v>7</v>
      </c>
      <c r="D17" s="112">
        <f t="shared" si="0"/>
        <v>0.7</v>
      </c>
    </row>
    <row r="18" s="100" customFormat="1" ht="24.95" customHeight="1" spans="1:4">
      <c r="A18" s="110" t="s">
        <v>63</v>
      </c>
      <c r="B18" s="183"/>
      <c r="C18" s="183"/>
      <c r="D18" s="112"/>
    </row>
    <row r="19" s="100" customFormat="1" ht="24.95" customHeight="1" spans="1:4">
      <c r="A19" s="110" t="s">
        <v>64</v>
      </c>
      <c r="B19" s="183"/>
      <c r="C19" s="183"/>
      <c r="D19" s="112"/>
    </row>
    <row r="20" s="100" customFormat="1" ht="24.95" customHeight="1" spans="1:4">
      <c r="A20" s="110" t="s">
        <v>65</v>
      </c>
      <c r="B20" s="183"/>
      <c r="C20" s="183"/>
      <c r="D20" s="112"/>
    </row>
    <row r="21" s="100" customFormat="1" ht="24.95" customHeight="1" spans="1:4">
      <c r="A21" s="110" t="s">
        <v>66</v>
      </c>
      <c r="B21" s="183"/>
      <c r="C21" s="183"/>
      <c r="D21" s="112"/>
    </row>
    <row r="22" s="100" customFormat="1" ht="24.95" customHeight="1" spans="1:4">
      <c r="A22" s="182" t="s">
        <v>67</v>
      </c>
      <c r="B22" s="188">
        <f>SUM(B23:B29)</f>
        <v>0</v>
      </c>
      <c r="C22" s="188">
        <f>SUM(C23:C29)</f>
        <v>0</v>
      </c>
      <c r="D22" s="108"/>
    </row>
    <row r="23" s="100" customFormat="1" ht="24.95" customHeight="1" spans="1:4">
      <c r="A23" s="110" t="s">
        <v>68</v>
      </c>
      <c r="B23" s="183"/>
      <c r="C23" s="183"/>
      <c r="D23" s="112"/>
    </row>
    <row r="24" s="100" customFormat="1" ht="24.95" customHeight="1" spans="1:4">
      <c r="A24" s="110" t="s">
        <v>69</v>
      </c>
      <c r="B24" s="183"/>
      <c r="C24" s="183"/>
      <c r="D24" s="112"/>
    </row>
    <row r="25" s="100" customFormat="1" ht="24.95" customHeight="1" spans="1:4">
      <c r="A25" s="110" t="s">
        <v>70</v>
      </c>
      <c r="B25" s="183"/>
      <c r="C25" s="183">
        <v>0</v>
      </c>
      <c r="D25" s="112"/>
    </row>
    <row r="26" s="100" customFormat="1" ht="24.95" customHeight="1" spans="1:4">
      <c r="A26" s="110" t="s">
        <v>71</v>
      </c>
      <c r="B26" s="183"/>
      <c r="C26" s="183"/>
      <c r="D26" s="112"/>
    </row>
    <row r="27" s="100" customFormat="1" ht="24.95" customHeight="1" spans="1:4">
      <c r="A27" s="110" t="s">
        <v>72</v>
      </c>
      <c r="B27" s="183"/>
      <c r="C27" s="183"/>
      <c r="D27" s="112"/>
    </row>
    <row r="28" s="100" customFormat="1" ht="24.95" customHeight="1" spans="1:4">
      <c r="A28" s="110" t="s">
        <v>73</v>
      </c>
      <c r="B28" s="183"/>
      <c r="C28" s="183"/>
      <c r="D28" s="112"/>
    </row>
    <row r="29" s="100" customFormat="1" ht="24.95" customHeight="1" spans="1:4">
      <c r="A29" s="114" t="s">
        <v>74</v>
      </c>
      <c r="B29" s="189"/>
      <c r="C29" s="189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1" sqref="A1:D1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263</v>
      </c>
      <c r="B1" s="72"/>
      <c r="C1" s="72"/>
      <c r="D1" s="72"/>
    </row>
    <row r="2" ht="14.25" customHeight="1" spans="1:4">
      <c r="A2" s="73" t="s">
        <v>264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265</v>
      </c>
      <c r="B1" s="4"/>
    </row>
    <row r="2" s="38" customFormat="1" ht="28.7" customHeight="1" spans="1:7">
      <c r="A2" s="40" t="s">
        <v>266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267</v>
      </c>
    </row>
    <row r="4" ht="26.25" customHeight="1" spans="1:7">
      <c r="A4" s="65" t="s">
        <v>268</v>
      </c>
      <c r="B4" s="65" t="s">
        <v>269</v>
      </c>
      <c r="C4" s="65"/>
      <c r="D4" s="65"/>
      <c r="E4" s="65" t="s">
        <v>270</v>
      </c>
      <c r="F4" s="65"/>
      <c r="G4" s="65"/>
    </row>
    <row r="5" ht="26.25" customHeight="1" spans="1:7">
      <c r="A5" s="65"/>
      <c r="B5" s="66"/>
      <c r="C5" s="65" t="s">
        <v>271</v>
      </c>
      <c r="D5" s="65" t="s">
        <v>272</v>
      </c>
      <c r="E5" s="66"/>
      <c r="F5" s="65" t="s">
        <v>271</v>
      </c>
      <c r="G5" s="65" t="s">
        <v>272</v>
      </c>
    </row>
    <row r="6" ht="26.25" customHeight="1" spans="1:7">
      <c r="A6" s="65" t="s">
        <v>273</v>
      </c>
      <c r="B6" s="65" t="s">
        <v>274</v>
      </c>
      <c r="C6" s="65" t="s">
        <v>275</v>
      </c>
      <c r="D6" s="65" t="s">
        <v>276</v>
      </c>
      <c r="E6" s="65" t="s">
        <v>277</v>
      </c>
      <c r="F6" s="65" t="s">
        <v>278</v>
      </c>
      <c r="G6" s="65" t="s">
        <v>279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3" sqref="A3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280</v>
      </c>
      <c r="B1" s="4"/>
    </row>
    <row r="2" s="38" customFormat="1" ht="28.7" customHeight="1" spans="1:3">
      <c r="A2" s="40" t="s">
        <v>281</v>
      </c>
      <c r="B2" s="40"/>
      <c r="C2" s="40"/>
    </row>
    <row r="3" ht="25.5" customHeight="1" spans="1:3">
      <c r="A3" s="53"/>
      <c r="B3" s="53"/>
      <c r="C3" s="54" t="s">
        <v>267</v>
      </c>
    </row>
    <row r="4" ht="46.5" customHeight="1" spans="1:3">
      <c r="A4" s="42" t="s">
        <v>46</v>
      </c>
      <c r="B4" s="43" t="s">
        <v>282</v>
      </c>
      <c r="C4" s="44" t="s">
        <v>283</v>
      </c>
    </row>
    <row r="5" ht="56.25" customHeight="1" spans="1:3">
      <c r="A5" s="55" t="s">
        <v>284</v>
      </c>
      <c r="B5" s="57"/>
      <c r="C5" s="62"/>
    </row>
    <row r="6" ht="56.25" customHeight="1" spans="1:3">
      <c r="A6" s="55" t="s">
        <v>285</v>
      </c>
      <c r="B6" s="62"/>
      <c r="C6" s="62"/>
    </row>
    <row r="7" ht="56.25" customHeight="1" spans="1:3">
      <c r="A7" s="55" t="s">
        <v>286</v>
      </c>
      <c r="B7" s="62"/>
      <c r="C7" s="62"/>
    </row>
    <row r="8" ht="56.25" customHeight="1" spans="1:6">
      <c r="A8" s="55" t="s">
        <v>287</v>
      </c>
      <c r="B8" s="62"/>
      <c r="C8" s="62"/>
      <c r="E8" s="63"/>
      <c r="F8" s="63"/>
    </row>
    <row r="9" ht="56.25" customHeight="1" spans="1:3">
      <c r="A9" s="55" t="s">
        <v>288</v>
      </c>
      <c r="B9" s="62"/>
      <c r="C9" s="62"/>
    </row>
    <row r="10" ht="56.25" customHeight="1" spans="1:3">
      <c r="A10" s="55" t="s">
        <v>289</v>
      </c>
      <c r="B10" s="62"/>
      <c r="C10" s="62"/>
    </row>
    <row r="11" ht="56.25" customHeight="1" spans="1:3">
      <c r="A11" s="55" t="s">
        <v>290</v>
      </c>
      <c r="B11" s="62"/>
      <c r="C11" s="62"/>
    </row>
    <row r="12" ht="56.25" customHeight="1" spans="1:3">
      <c r="A12" s="55" t="s">
        <v>291</v>
      </c>
      <c r="B12" s="57"/>
      <c r="C12" s="62"/>
    </row>
    <row r="13" ht="56.25" customHeight="1" spans="1:3">
      <c r="A13" s="58" t="s">
        <v>292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D6" sqref="D6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293</v>
      </c>
    </row>
    <row r="2" s="38" customFormat="1" ht="48" customHeight="1" spans="1:3">
      <c r="A2" s="40" t="s">
        <v>294</v>
      </c>
      <c r="B2" s="40"/>
      <c r="C2" s="40"/>
    </row>
    <row r="3" ht="33" customHeight="1" spans="1:3">
      <c r="A3" s="53"/>
      <c r="B3" s="53"/>
      <c r="C3" s="54" t="s">
        <v>267</v>
      </c>
    </row>
    <row r="4" ht="66.75" customHeight="1" spans="1:3">
      <c r="A4" s="42" t="s">
        <v>46</v>
      </c>
      <c r="B4" s="43" t="s">
        <v>282</v>
      </c>
      <c r="C4" s="44" t="s">
        <v>283</v>
      </c>
    </row>
    <row r="5" ht="58.5" customHeight="1" spans="1:3">
      <c r="A5" s="55" t="s">
        <v>295</v>
      </c>
      <c r="B5" s="56"/>
      <c r="C5" s="56"/>
    </row>
    <row r="6" ht="58.5" customHeight="1" spans="1:3">
      <c r="A6" s="55" t="s">
        <v>296</v>
      </c>
      <c r="B6" s="56"/>
      <c r="C6" s="56"/>
    </row>
    <row r="7" ht="58.5" customHeight="1" spans="1:3">
      <c r="A7" s="55" t="s">
        <v>297</v>
      </c>
      <c r="B7" s="56"/>
      <c r="C7" s="56"/>
    </row>
    <row r="8" ht="58.5" customHeight="1" spans="1:3">
      <c r="A8" s="55" t="s">
        <v>298</v>
      </c>
      <c r="B8" s="56"/>
      <c r="C8" s="56"/>
    </row>
    <row r="9" ht="58.5" customHeight="1" spans="1:3">
      <c r="A9" s="55" t="s">
        <v>299</v>
      </c>
      <c r="B9" s="56"/>
      <c r="C9" s="56"/>
    </row>
    <row r="10" ht="58.5" customHeight="1" spans="1:3">
      <c r="A10" s="55" t="s">
        <v>300</v>
      </c>
      <c r="B10" s="57"/>
      <c r="C10" s="56"/>
    </row>
    <row r="11" ht="58.5" customHeight="1" spans="1:3">
      <c r="A11" s="58" t="s">
        <v>301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G16" sqref="G16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302</v>
      </c>
    </row>
    <row r="2" s="38" customFormat="1" ht="28.7" customHeight="1" spans="1:4">
      <c r="A2" s="40" t="s">
        <v>303</v>
      </c>
      <c r="B2" s="40"/>
      <c r="C2" s="40"/>
      <c r="D2" s="40"/>
    </row>
    <row r="3" ht="24" customHeight="1" spans="4:4">
      <c r="D3" s="41" t="s">
        <v>267</v>
      </c>
    </row>
    <row r="4" ht="28.5" customHeight="1" spans="1:4">
      <c r="A4" s="42" t="s">
        <v>46</v>
      </c>
      <c r="B4" s="43" t="s">
        <v>304</v>
      </c>
      <c r="C4" s="43" t="s">
        <v>305</v>
      </c>
      <c r="D4" s="44" t="s">
        <v>306</v>
      </c>
    </row>
    <row r="5" ht="28.5" customHeight="1" spans="1:4">
      <c r="A5" s="45" t="s">
        <v>307</v>
      </c>
      <c r="B5" s="46" t="s">
        <v>308</v>
      </c>
      <c r="C5" s="47"/>
      <c r="D5" s="48"/>
    </row>
    <row r="6" ht="28.5" customHeight="1" spans="1:4">
      <c r="A6" s="45" t="s">
        <v>309</v>
      </c>
      <c r="B6" s="46" t="s">
        <v>275</v>
      </c>
      <c r="C6" s="47"/>
      <c r="D6" s="48"/>
    </row>
    <row r="7" ht="28.5" customHeight="1" spans="1:4">
      <c r="A7" s="45" t="s">
        <v>310</v>
      </c>
      <c r="B7" s="46" t="s">
        <v>276</v>
      </c>
      <c r="C7" s="47"/>
      <c r="D7" s="48"/>
    </row>
    <row r="8" ht="28.5" customHeight="1" spans="1:4">
      <c r="A8" s="45" t="s">
        <v>311</v>
      </c>
      <c r="B8" s="46" t="s">
        <v>312</v>
      </c>
      <c r="C8" s="47"/>
      <c r="D8" s="48"/>
    </row>
    <row r="9" ht="28.5" customHeight="1" spans="1:4">
      <c r="A9" s="45" t="s">
        <v>310</v>
      </c>
      <c r="B9" s="46" t="s">
        <v>278</v>
      </c>
      <c r="C9" s="47"/>
      <c r="D9" s="48"/>
    </row>
    <row r="10" ht="28.5" customHeight="1" spans="1:4">
      <c r="A10" s="45" t="s">
        <v>313</v>
      </c>
      <c r="B10" s="46" t="s">
        <v>314</v>
      </c>
      <c r="C10" s="47"/>
      <c r="D10" s="48"/>
    </row>
    <row r="11" ht="28.5" customHeight="1" spans="1:4">
      <c r="A11" s="45" t="s">
        <v>309</v>
      </c>
      <c r="B11" s="46" t="s">
        <v>315</v>
      </c>
      <c r="C11" s="47"/>
      <c r="D11" s="48"/>
    </row>
    <row r="12" ht="28.5" customHeight="1" spans="1:4">
      <c r="A12" s="45" t="s">
        <v>311</v>
      </c>
      <c r="B12" s="46" t="s">
        <v>316</v>
      </c>
      <c r="C12" s="47"/>
      <c r="D12" s="48"/>
    </row>
    <row r="13" ht="28.5" customHeight="1" spans="1:4">
      <c r="A13" s="45" t="s">
        <v>317</v>
      </c>
      <c r="B13" s="46" t="s">
        <v>318</v>
      </c>
      <c r="C13" s="47">
        <f>SUM(C14:C15)</f>
        <v>0</v>
      </c>
      <c r="D13" s="48"/>
    </row>
    <row r="14" ht="28.5" customHeight="1" spans="1:4">
      <c r="A14" s="45" t="s">
        <v>309</v>
      </c>
      <c r="B14" s="46" t="s">
        <v>319</v>
      </c>
      <c r="C14" s="47"/>
      <c r="D14" s="48"/>
    </row>
    <row r="15" ht="28.5" customHeight="1" spans="1:4">
      <c r="A15" s="45" t="s">
        <v>311</v>
      </c>
      <c r="B15" s="46" t="s">
        <v>320</v>
      </c>
      <c r="C15" s="47"/>
      <c r="D15" s="48"/>
    </row>
    <row r="16" ht="28.5" customHeight="1" spans="1:4">
      <c r="A16" s="45" t="s">
        <v>321</v>
      </c>
      <c r="B16" s="46" t="s">
        <v>322</v>
      </c>
      <c r="C16" s="47"/>
      <c r="D16" s="48"/>
    </row>
    <row r="17" ht="28.5" customHeight="1" spans="1:4">
      <c r="A17" s="45" t="s">
        <v>309</v>
      </c>
      <c r="B17" s="46" t="s">
        <v>323</v>
      </c>
      <c r="C17" s="47"/>
      <c r="D17" s="48"/>
    </row>
    <row r="18" ht="28.5" customHeight="1" spans="1:4">
      <c r="A18" s="45" t="s">
        <v>324</v>
      </c>
      <c r="B18" s="46"/>
      <c r="C18" s="47"/>
      <c r="D18" s="48"/>
    </row>
    <row r="19" ht="28.5" customHeight="1" spans="1:4">
      <c r="A19" s="45" t="s">
        <v>325</v>
      </c>
      <c r="B19" s="46" t="s">
        <v>326</v>
      </c>
      <c r="C19" s="47"/>
      <c r="D19" s="48"/>
    </row>
    <row r="20" ht="28.5" customHeight="1" spans="1:4">
      <c r="A20" s="45" t="s">
        <v>311</v>
      </c>
      <c r="B20" s="46" t="s">
        <v>327</v>
      </c>
      <c r="C20" s="47"/>
      <c r="D20" s="48"/>
    </row>
    <row r="21" ht="28.5" customHeight="1" spans="1:4">
      <c r="A21" s="45" t="s">
        <v>324</v>
      </c>
      <c r="B21" s="46"/>
      <c r="C21" s="47"/>
      <c r="D21" s="48"/>
    </row>
    <row r="22" ht="28.5" customHeight="1" spans="1:4">
      <c r="A22" s="45" t="s">
        <v>328</v>
      </c>
      <c r="B22" s="46" t="s">
        <v>329</v>
      </c>
      <c r="C22" s="47"/>
      <c r="D22" s="48"/>
    </row>
    <row r="23" ht="28.5" customHeight="1" spans="1:4">
      <c r="A23" s="45" t="s">
        <v>330</v>
      </c>
      <c r="B23" s="46" t="s">
        <v>331</v>
      </c>
      <c r="C23" s="47"/>
      <c r="D23" s="48"/>
    </row>
    <row r="24" ht="28.5" customHeight="1" spans="1:4">
      <c r="A24" s="45" t="s">
        <v>309</v>
      </c>
      <c r="B24" s="46" t="s">
        <v>332</v>
      </c>
      <c r="C24" s="47"/>
      <c r="D24" s="48"/>
    </row>
    <row r="25" ht="28.5" customHeight="1" spans="1:4">
      <c r="A25" s="49" t="s">
        <v>311</v>
      </c>
      <c r="B25" s="50" t="s">
        <v>333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334</v>
      </c>
      <c r="B1" s="22"/>
      <c r="C1" s="22"/>
      <c r="D1" s="22"/>
    </row>
    <row r="2" s="20" customFormat="1" ht="28.7" customHeight="1" spans="1:5">
      <c r="A2" s="23" t="s">
        <v>335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267</v>
      </c>
    </row>
    <row r="4" ht="57.75" customHeight="1" spans="1:5">
      <c r="A4" s="26" t="s">
        <v>336</v>
      </c>
      <c r="B4" s="27" t="s">
        <v>304</v>
      </c>
      <c r="C4" s="27" t="s">
        <v>305</v>
      </c>
      <c r="D4" s="27" t="s">
        <v>306</v>
      </c>
      <c r="E4" s="28" t="s">
        <v>337</v>
      </c>
    </row>
    <row r="5" ht="57.75" customHeight="1" spans="1:5">
      <c r="A5" s="29" t="s">
        <v>338</v>
      </c>
      <c r="B5" s="30" t="s">
        <v>274</v>
      </c>
      <c r="C5" s="31"/>
      <c r="D5" s="31"/>
      <c r="E5" s="32"/>
    </row>
    <row r="6" ht="57.75" customHeight="1" spans="1:5">
      <c r="A6" s="29" t="s">
        <v>339</v>
      </c>
      <c r="B6" s="30" t="s">
        <v>275</v>
      </c>
      <c r="C6" s="31"/>
      <c r="D6" s="31"/>
      <c r="E6" s="32"/>
    </row>
    <row r="7" ht="57.75" customHeight="1" spans="1:5">
      <c r="A7" s="29" t="s">
        <v>340</v>
      </c>
      <c r="B7" s="30" t="s">
        <v>276</v>
      </c>
      <c r="C7" s="31"/>
      <c r="D7" s="31"/>
      <c r="E7" s="32"/>
    </row>
    <row r="8" ht="57.75" customHeight="1" spans="1:5">
      <c r="A8" s="29" t="s">
        <v>341</v>
      </c>
      <c r="B8" s="30" t="s">
        <v>277</v>
      </c>
      <c r="C8" s="31"/>
      <c r="D8" s="31"/>
      <c r="E8" s="32"/>
    </row>
    <row r="9" ht="57.75" customHeight="1" spans="1:5">
      <c r="A9" s="29" t="s">
        <v>339</v>
      </c>
      <c r="B9" s="30" t="s">
        <v>278</v>
      </c>
      <c r="C9" s="31"/>
      <c r="D9" s="31"/>
      <c r="E9" s="32"/>
    </row>
    <row r="10" ht="57.75" customHeight="1" spans="1:5">
      <c r="A10" s="33" t="s">
        <v>340</v>
      </c>
      <c r="B10" s="34" t="s">
        <v>279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J6" sqref="J6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342</v>
      </c>
      <c r="B1" s="4"/>
    </row>
    <row r="2" s="2" customFormat="1" ht="28.7" customHeight="1" spans="1:6">
      <c r="A2" s="5" t="s">
        <v>343</v>
      </c>
      <c r="B2" s="5"/>
      <c r="C2" s="5"/>
      <c r="D2" s="5"/>
      <c r="E2" s="5"/>
      <c r="F2" s="5"/>
    </row>
    <row r="3" ht="14.25" customHeight="1" spans="1:6">
      <c r="A3" s="6" t="s">
        <v>267</v>
      </c>
      <c r="B3" s="6"/>
      <c r="C3" s="6"/>
      <c r="D3" s="6"/>
      <c r="E3" s="6"/>
      <c r="F3" s="6"/>
    </row>
    <row r="4" ht="62.25" customHeight="1" spans="1:6">
      <c r="A4" s="7" t="s">
        <v>344</v>
      </c>
      <c r="B4" s="8" t="s">
        <v>345</v>
      </c>
      <c r="C4" s="8" t="s">
        <v>346</v>
      </c>
      <c r="D4" s="8" t="s">
        <v>347</v>
      </c>
      <c r="E4" s="8" t="s">
        <v>348</v>
      </c>
      <c r="F4" s="9" t="s">
        <v>349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workbookViewId="0">
      <selection activeCell="D7" sqref="D7"/>
    </sheetView>
  </sheetViews>
  <sheetFormatPr defaultColWidth="9" defaultRowHeight="13.5" outlineLevelRow="1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ht="198" customHeight="1" spans="1:4">
      <c r="A2" s="220" t="s">
        <v>76</v>
      </c>
      <c r="B2" s="178"/>
      <c r="C2" s="178"/>
      <c r="D2" s="178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Q29"/>
  <sheetViews>
    <sheetView showGridLines="0" showZeros="0" workbookViewId="0">
      <selection activeCell="C36" sqref="C36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3096</v>
      </c>
      <c r="C5" s="107">
        <f>SUM(C6:C29)</f>
        <v>3482</v>
      </c>
      <c r="D5" s="87">
        <f>C5/B5</f>
        <v>1.12467700258398</v>
      </c>
    </row>
    <row r="6" s="4" customFormat="1" ht="24.95" customHeight="1" spans="1:43">
      <c r="A6" s="88" t="s">
        <v>80</v>
      </c>
      <c r="B6" s="192">
        <v>1212</v>
      </c>
      <c r="C6" s="192">
        <v>1055</v>
      </c>
      <c r="D6" s="90">
        <f t="shared" ref="D6:D24" si="0">C6/B6</f>
        <v>0.87046204620462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hidden="1" customHeight="1" spans="1:43">
      <c r="A7" s="88" t="s">
        <v>81</v>
      </c>
      <c r="B7" s="192"/>
      <c r="C7" s="192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hidden="1" customHeight="1" spans="1:43">
      <c r="A8" s="88" t="s">
        <v>82</v>
      </c>
      <c r="B8" s="192"/>
      <c r="C8" s="192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hidden="1" customHeight="1" spans="1:43">
      <c r="A9" s="88" t="s">
        <v>83</v>
      </c>
      <c r="B9" s="192"/>
      <c r="C9" s="192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hidden="1" customHeight="1" spans="1:43">
      <c r="A10" s="88" t="s">
        <v>84</v>
      </c>
      <c r="B10" s="192"/>
      <c r="C10" s="192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hidden="1" customHeight="1" spans="1:43">
      <c r="A11" s="88" t="s">
        <v>85</v>
      </c>
      <c r="B11" s="192"/>
      <c r="C11" s="192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92">
        <v>57</v>
      </c>
      <c r="C12" s="192">
        <v>65</v>
      </c>
      <c r="D12" s="90">
        <f t="shared" si="0"/>
        <v>1.14035087719298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92">
        <v>453</v>
      </c>
      <c r="C13" s="192">
        <v>1296</v>
      </c>
      <c r="D13" s="90">
        <f t="shared" si="0"/>
        <v>2.86092715231788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92">
        <v>105</v>
      </c>
      <c r="C14" s="192">
        <v>107</v>
      </c>
      <c r="D14" s="90">
        <f t="shared" si="0"/>
        <v>1.01904761904762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92">
        <v>150</v>
      </c>
      <c r="C15" s="192">
        <v>98</v>
      </c>
      <c r="D15" s="90">
        <f t="shared" si="0"/>
        <v>0.653333333333333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92">
        <v>178</v>
      </c>
      <c r="C16" s="192">
        <v>210</v>
      </c>
      <c r="D16" s="90">
        <f t="shared" si="0"/>
        <v>1.17977528089888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92">
        <v>857</v>
      </c>
      <c r="C17" s="192">
        <v>544</v>
      </c>
      <c r="D17" s="90">
        <f t="shared" si="0"/>
        <v>0.634772462077013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hidden="1" customHeight="1" spans="1:43">
      <c r="A18" s="88" t="s">
        <v>92</v>
      </c>
      <c r="B18" s="192"/>
      <c r="C18" s="192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hidden="1" customHeight="1" spans="1:43">
      <c r="A19" s="88" t="s">
        <v>93</v>
      </c>
      <c r="B19" s="192"/>
      <c r="C19" s="192"/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hidden="1" customHeight="1" spans="1:43">
      <c r="A20" s="88" t="s">
        <v>94</v>
      </c>
      <c r="B20" s="192"/>
      <c r="C20" s="192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hidden="1" customHeight="1" spans="1:43">
      <c r="A21" s="88" t="s">
        <v>95</v>
      </c>
      <c r="B21" s="192"/>
      <c r="C21" s="192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hidden="1" customHeight="1" spans="1:43">
      <c r="A22" s="88" t="s">
        <v>96</v>
      </c>
      <c r="B22" s="192"/>
      <c r="C22" s="192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hidden="1" customHeight="1" spans="1:43">
      <c r="A23" s="88" t="s">
        <v>97</v>
      </c>
      <c r="B23" s="192"/>
      <c r="C23" s="192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92">
        <v>84</v>
      </c>
      <c r="C24" s="192">
        <v>107</v>
      </c>
      <c r="D24" s="90">
        <f t="shared" si="0"/>
        <v>1.27380952380952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hidden="1" customHeight="1" spans="1:43">
      <c r="A25" s="88" t="s">
        <v>99</v>
      </c>
      <c r="B25" s="192"/>
      <c r="C25" s="192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hidden="1" customHeight="1" spans="1:43">
      <c r="A26" s="88" t="s">
        <v>100</v>
      </c>
      <c r="B26" s="192"/>
      <c r="C26" s="192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hidden="1" customHeight="1" spans="1:43">
      <c r="A27" s="88" t="s">
        <v>101</v>
      </c>
      <c r="B27" s="192"/>
      <c r="C27" s="192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hidden="1" customHeight="1" spans="1:43">
      <c r="A28" s="88" t="s">
        <v>102</v>
      </c>
      <c r="B28" s="192"/>
      <c r="C28" s="192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hidden="1" customHeight="1" spans="1:43">
      <c r="A29" s="93" t="s">
        <v>103</v>
      </c>
      <c r="B29" s="222"/>
      <c r="C29" s="222"/>
      <c r="D29" s="223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autoFilter ref="A5:AQ29">
    <filterColumn colId="1">
      <customFilters>
        <customFilter operator="notEqual" val=""/>
      </customFilters>
    </filterColumn>
    <extLst/>
  </autoFilter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workbookViewId="0">
      <selection activeCell="C6" sqref="C6"/>
    </sheetView>
  </sheetViews>
  <sheetFormatPr defaultColWidth="9" defaultRowHeight="13.5" outlineLevelRow="2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ht="154.5" customHeight="1" spans="1:4">
      <c r="A2" s="220" t="s">
        <v>105</v>
      </c>
      <c r="B2" s="221"/>
      <c r="C2" s="221"/>
      <c r="D2" s="221"/>
    </row>
    <row r="3" ht="26" customHeight="1"/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J11" sqref="J1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6" t="s">
        <v>108</v>
      </c>
      <c r="C4" s="166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8" t="s">
        <v>110</v>
      </c>
      <c r="B5" s="134">
        <f>SUM(B6:B17)</f>
        <v>953</v>
      </c>
      <c r="C5" s="134">
        <f>SUM(C6:C17)</f>
        <v>968</v>
      </c>
      <c r="D5" s="137">
        <f>IFERROR(C5/B5,0)</f>
        <v>1.01573976915005</v>
      </c>
    </row>
    <row r="6" s="126" customFormat="1" ht="24.95" customHeight="1" spans="1:4">
      <c r="A6" s="168" t="s">
        <v>111</v>
      </c>
      <c r="B6" s="134"/>
      <c r="C6" s="134"/>
      <c r="D6" s="137">
        <f t="shared" ref="D6:D61" si="0">IFERROR(C6/B6,0)</f>
        <v>0</v>
      </c>
    </row>
    <row r="7" s="126" customFormat="1" ht="24.95" customHeight="1" spans="1:4">
      <c r="A7" s="168" t="s">
        <v>112</v>
      </c>
      <c r="B7" s="134"/>
      <c r="C7" s="134"/>
      <c r="D7" s="137">
        <f t="shared" si="0"/>
        <v>0</v>
      </c>
    </row>
    <row r="8" s="126" customFormat="1" ht="24.95" customHeight="1" spans="1:4">
      <c r="A8" s="168" t="s">
        <v>113</v>
      </c>
      <c r="B8" s="134"/>
      <c r="C8" s="134"/>
      <c r="D8" s="137">
        <f t="shared" si="0"/>
        <v>0</v>
      </c>
    </row>
    <row r="9" s="126" customFormat="1" ht="24.95" customHeight="1" spans="1:4">
      <c r="A9" s="168" t="s">
        <v>114</v>
      </c>
      <c r="B9" s="134"/>
      <c r="C9" s="134"/>
      <c r="D9" s="137">
        <f t="shared" si="0"/>
        <v>0</v>
      </c>
    </row>
    <row r="10" s="126" customFormat="1" ht="24.95" customHeight="1" spans="1:4">
      <c r="A10" s="168" t="s">
        <v>115</v>
      </c>
      <c r="B10" s="134">
        <v>534</v>
      </c>
      <c r="C10" s="134">
        <v>534</v>
      </c>
      <c r="D10" s="137">
        <f t="shared" si="0"/>
        <v>1</v>
      </c>
    </row>
    <row r="11" s="126" customFormat="1" ht="24.95" customHeight="1" spans="1:4">
      <c r="A11" s="168" t="s">
        <v>116</v>
      </c>
      <c r="B11" s="134">
        <v>419</v>
      </c>
      <c r="C11" s="134">
        <v>434</v>
      </c>
      <c r="D11" s="137">
        <f t="shared" si="0"/>
        <v>1.03579952267303</v>
      </c>
    </row>
    <row r="12" s="126" customFormat="1" ht="24.95" customHeight="1" spans="1:4">
      <c r="A12" s="168" t="s">
        <v>117</v>
      </c>
      <c r="B12" s="134"/>
      <c r="C12" s="134"/>
      <c r="D12" s="137">
        <f t="shared" si="0"/>
        <v>0</v>
      </c>
    </row>
    <row r="13" s="126" customFormat="1" ht="24.95" customHeight="1" spans="1:4">
      <c r="A13" s="168" t="s">
        <v>118</v>
      </c>
      <c r="B13" s="134"/>
      <c r="C13" s="134"/>
      <c r="D13" s="137">
        <f t="shared" si="0"/>
        <v>0</v>
      </c>
    </row>
    <row r="14" s="126" customFormat="1" ht="24.95" customHeight="1" spans="1:4">
      <c r="A14" s="168" t="s">
        <v>119</v>
      </c>
      <c r="B14" s="134"/>
      <c r="C14" s="134"/>
      <c r="D14" s="137">
        <f t="shared" si="0"/>
        <v>0</v>
      </c>
    </row>
    <row r="15" s="126" customFormat="1" ht="24.95" customHeight="1" spans="1:4">
      <c r="A15" s="168" t="s">
        <v>120</v>
      </c>
      <c r="B15" s="134"/>
      <c r="C15" s="134"/>
      <c r="D15" s="137">
        <f t="shared" si="0"/>
        <v>0</v>
      </c>
    </row>
    <row r="16" s="126" customFormat="1" ht="24.95" customHeight="1" spans="1:4">
      <c r="A16" s="168" t="s">
        <v>121</v>
      </c>
      <c r="B16" s="134"/>
      <c r="C16" s="134"/>
      <c r="D16" s="137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7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7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7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7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7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7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7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7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7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7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7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7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7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7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7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7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7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7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7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7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7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7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455</v>
      </c>
      <c r="C39" s="134">
        <f>SUM(C40:C60)</f>
        <v>1065</v>
      </c>
      <c r="D39" s="137">
        <f t="shared" si="0"/>
        <v>2.34065934065934</v>
      </c>
    </row>
    <row r="40" s="126" customFormat="1" ht="24.95" customHeight="1" spans="1:4">
      <c r="A40" s="136" t="s">
        <v>145</v>
      </c>
      <c r="B40" s="134">
        <v>64</v>
      </c>
      <c r="C40" s="134">
        <v>47</v>
      </c>
      <c r="D40" s="137">
        <f t="shared" si="0"/>
        <v>0.734375</v>
      </c>
    </row>
    <row r="41" s="126" customFormat="1" ht="24.95" customHeight="1" spans="1:4">
      <c r="A41" s="136" t="s">
        <v>146</v>
      </c>
      <c r="B41" s="134"/>
      <c r="C41" s="134"/>
      <c r="D41" s="137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7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7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7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7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7">
        <f t="shared" si="0"/>
        <v>0</v>
      </c>
    </row>
    <row r="47" s="126" customFormat="1" ht="24.95" customHeight="1" spans="1:4">
      <c r="A47" s="136" t="s">
        <v>152</v>
      </c>
      <c r="B47" s="134">
        <v>33</v>
      </c>
      <c r="C47" s="134">
        <v>861</v>
      </c>
      <c r="D47" s="137">
        <f t="shared" si="0"/>
        <v>26.0909090909091</v>
      </c>
    </row>
    <row r="48" s="126" customFormat="1" ht="24.95" customHeight="1" spans="1:4">
      <c r="A48" s="136" t="s">
        <v>153</v>
      </c>
      <c r="B48" s="134"/>
      <c r="C48" s="134"/>
      <c r="D48" s="137">
        <f t="shared" si="0"/>
        <v>0</v>
      </c>
    </row>
    <row r="49" s="126" customFormat="1" ht="24.95" customHeight="1" spans="1:4">
      <c r="A49" s="136" t="s">
        <v>154</v>
      </c>
      <c r="B49" s="134">
        <v>50</v>
      </c>
      <c r="C49" s="134"/>
      <c r="D49" s="137">
        <f t="shared" si="0"/>
        <v>0</v>
      </c>
    </row>
    <row r="50" s="126" customFormat="1" ht="24.95" customHeight="1" spans="1:4">
      <c r="A50" s="136" t="s">
        <v>155</v>
      </c>
      <c r="B50" s="134"/>
      <c r="C50" s="134">
        <v>15</v>
      </c>
      <c r="D50" s="137">
        <f t="shared" si="0"/>
        <v>0</v>
      </c>
    </row>
    <row r="51" s="126" customFormat="1" ht="24.95" customHeight="1" spans="1:4">
      <c r="A51" s="136" t="s">
        <v>156</v>
      </c>
      <c r="B51" s="134">
        <v>308</v>
      </c>
      <c r="C51" s="134">
        <v>142</v>
      </c>
      <c r="D51" s="137">
        <f t="shared" si="0"/>
        <v>0.461038961038961</v>
      </c>
    </row>
    <row r="52" s="126" customFormat="1" ht="24.95" customHeight="1" spans="1:4">
      <c r="A52" s="136" t="s">
        <v>157</v>
      </c>
      <c r="B52" s="134"/>
      <c r="C52" s="134"/>
      <c r="D52" s="137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7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7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7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7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7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7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7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7">
        <f t="shared" si="0"/>
        <v>0</v>
      </c>
    </row>
    <row r="61" s="126" customFormat="1" ht="24.95" customHeight="1" spans="1:4">
      <c r="A61" s="138" t="s">
        <v>166</v>
      </c>
      <c r="B61" s="139">
        <f>B5+B39</f>
        <v>1408</v>
      </c>
      <c r="C61" s="139">
        <f>C5+C39</f>
        <v>2033</v>
      </c>
      <c r="D61" s="170">
        <f t="shared" si="0"/>
        <v>1.44389204545455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207" t="s">
        <v>49</v>
      </c>
    </row>
    <row r="5" s="146" customFormat="1" ht="24.95" customHeight="1" spans="1:4">
      <c r="A5" s="154" t="s">
        <v>50</v>
      </c>
      <c r="B5" s="214">
        <f>SUM(B6:B19)</f>
        <v>0</v>
      </c>
      <c r="C5" s="214">
        <f>SUM(C6:C19)</f>
        <v>0</v>
      </c>
      <c r="D5" s="209"/>
    </row>
    <row r="6" s="146" customFormat="1" ht="24.95" customHeight="1" spans="1:4">
      <c r="A6" s="133" t="s">
        <v>169</v>
      </c>
      <c r="B6" s="215"/>
      <c r="C6" s="215"/>
      <c r="D6" s="164"/>
    </row>
    <row r="7" s="146" customFormat="1" ht="24.95" customHeight="1" spans="1:4">
      <c r="A7" s="133" t="s">
        <v>170</v>
      </c>
      <c r="B7" s="215"/>
      <c r="C7" s="215"/>
      <c r="D7" s="164"/>
    </row>
    <row r="8" s="146" customFormat="1" ht="24.95" customHeight="1" spans="1:4">
      <c r="A8" s="133" t="s">
        <v>171</v>
      </c>
      <c r="B8" s="215"/>
      <c r="C8" s="215"/>
      <c r="D8" s="164"/>
    </row>
    <row r="9" s="146" customFormat="1" ht="24.95" customHeight="1" spans="1:4">
      <c r="A9" s="133" t="s">
        <v>172</v>
      </c>
      <c r="B9" s="215"/>
      <c r="C9" s="215"/>
      <c r="D9" s="164"/>
    </row>
    <row r="10" s="146" customFormat="1" ht="24.95" customHeight="1" spans="1:4">
      <c r="A10" s="133" t="s">
        <v>173</v>
      </c>
      <c r="B10" s="216"/>
      <c r="C10" s="215"/>
      <c r="D10" s="162"/>
    </row>
    <row r="11" s="146" customFormat="1" ht="24.95" customHeight="1" spans="1:4">
      <c r="A11" s="133" t="s">
        <v>174</v>
      </c>
      <c r="B11" s="217"/>
      <c r="C11" s="215"/>
      <c r="D11" s="164"/>
    </row>
    <row r="12" s="147" customFormat="1" ht="24.95" customHeight="1" spans="1:4">
      <c r="A12" s="133" t="s">
        <v>175</v>
      </c>
      <c r="B12" s="216"/>
      <c r="C12" s="215"/>
      <c r="D12" s="162"/>
    </row>
    <row r="13" s="148" customFormat="1" ht="24.95" customHeight="1" spans="1:4">
      <c r="A13" s="133" t="s">
        <v>176</v>
      </c>
      <c r="B13" s="217"/>
      <c r="C13" s="215"/>
      <c r="D13" s="164"/>
    </row>
    <row r="14" ht="24.95" customHeight="1" spans="1:4">
      <c r="A14" s="133" t="s">
        <v>177</v>
      </c>
      <c r="B14" s="217"/>
      <c r="C14" s="215"/>
      <c r="D14" s="164"/>
    </row>
    <row r="15" ht="24.95" customHeight="1" spans="1:4">
      <c r="A15" s="133" t="s">
        <v>178</v>
      </c>
      <c r="B15" s="217"/>
      <c r="C15" s="215"/>
      <c r="D15" s="164"/>
    </row>
    <row r="16" ht="24.95" customHeight="1" spans="1:4">
      <c r="A16" s="133" t="s">
        <v>179</v>
      </c>
      <c r="B16" s="216"/>
      <c r="C16" s="215"/>
      <c r="D16" s="164"/>
    </row>
    <row r="17" ht="33" customHeight="1" spans="1:4">
      <c r="A17" s="133" t="s">
        <v>180</v>
      </c>
      <c r="B17" s="217"/>
      <c r="C17" s="215"/>
      <c r="D17" s="164"/>
    </row>
    <row r="18" ht="24.95" customHeight="1" spans="1:4">
      <c r="A18" s="133" t="s">
        <v>181</v>
      </c>
      <c r="B18" s="218"/>
      <c r="C18" s="215"/>
      <c r="D18" s="162"/>
    </row>
    <row r="19" ht="24.95" customHeight="1" spans="1:4">
      <c r="A19" s="159"/>
      <c r="B19" s="219"/>
      <c r="C19" s="219"/>
      <c r="D19" s="165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1" sqref="A1:D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205"/>
      <c r="B2" s="206"/>
      <c r="C2" s="206"/>
      <c r="D2" s="206"/>
    </row>
    <row r="3" spans="1:4">
      <c r="A3" s="206"/>
      <c r="B3" s="206"/>
      <c r="C3" s="206"/>
      <c r="D3" s="206"/>
    </row>
    <row r="4" spans="1:4">
      <c r="A4" s="206"/>
      <c r="B4" s="206"/>
      <c r="C4" s="206"/>
      <c r="D4" s="206"/>
    </row>
    <row r="5" spans="1:4">
      <c r="A5" s="206"/>
      <c r="B5" s="206"/>
      <c r="C5" s="206"/>
      <c r="D5" s="206"/>
    </row>
    <row r="6" spans="1:4">
      <c r="A6" s="206"/>
      <c r="B6" s="206"/>
      <c r="C6" s="206"/>
      <c r="D6" s="206"/>
    </row>
    <row r="7" spans="1:4">
      <c r="A7" s="206"/>
      <c r="B7" s="206"/>
      <c r="C7" s="206"/>
      <c r="D7" s="206"/>
    </row>
    <row r="8" spans="1:4">
      <c r="A8" s="206"/>
      <c r="B8" s="206"/>
      <c r="C8" s="206"/>
      <c r="D8" s="206"/>
    </row>
    <row r="9" spans="1:4">
      <c r="A9" s="206"/>
      <c r="B9" s="206"/>
      <c r="C9" s="206"/>
      <c r="D9" s="206"/>
    </row>
    <row r="10" spans="1:4">
      <c r="A10" s="206"/>
      <c r="B10" s="206"/>
      <c r="C10" s="206"/>
      <c r="D10" s="206"/>
    </row>
    <row r="11" spans="1:4">
      <c r="A11" s="206"/>
      <c r="B11" s="206"/>
      <c r="C11" s="206"/>
      <c r="D11" s="206"/>
    </row>
    <row r="12" spans="1:4">
      <c r="A12" s="206"/>
      <c r="B12" s="206"/>
      <c r="C12" s="206"/>
      <c r="D12" s="206"/>
    </row>
    <row r="13" spans="1:4">
      <c r="A13" s="206"/>
      <c r="B13" s="206"/>
      <c r="C13" s="206"/>
      <c r="D13" s="206"/>
    </row>
    <row r="14" spans="1:4">
      <c r="A14" s="206"/>
      <c r="B14" s="206"/>
      <c r="C14" s="206"/>
      <c r="D14" s="206"/>
    </row>
    <row r="15" spans="1:4">
      <c r="A15" s="206"/>
      <c r="B15" s="206"/>
      <c r="C15" s="206"/>
      <c r="D15" s="206"/>
    </row>
    <row r="16" spans="1:4">
      <c r="A16" s="206"/>
      <c r="B16" s="206"/>
      <c r="C16" s="206"/>
      <c r="D16" s="206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12-2023区级基金收入 </vt:lpstr>
      <vt:lpstr>表12说明</vt:lpstr>
      <vt:lpstr>13-2023基金支出 </vt:lpstr>
      <vt:lpstr>表13说明</vt:lpstr>
      <vt:lpstr>14-2023基金转移支付收入</vt:lpstr>
      <vt:lpstr>15-2023区级国资收入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2023-02-16T10:38:46Z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C94656F80EC340878D2F26643AF92A41</vt:lpwstr>
  </property>
  <property fmtid="{D5CDD505-2E9C-101B-9397-08002B2CF9AE}" pid="3" name="KSOProductBuildVer">
    <vt:lpwstr>2052-11.1.0.10314</vt:lpwstr>
  </property>
</Properties>
</file>