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4000" windowHeight="9840" tabRatio="897" firstSheet="27" activeTab="37"/>
  </bookViews>
  <sheets>
    <sheet name="封面" sheetId="91" r:id="rId1"/>
    <sheet name="目录" sheetId="90" r:id="rId2"/>
    <sheet name="01-2020收入" sheetId="57" r:id="rId3"/>
    <sheet name="02-2020支出" sheetId="58" r:id="rId4"/>
    <sheet name="03-2020公共平衡 " sheetId="26" r:id="rId5"/>
    <sheet name="说明-公共预算 (1)" sheetId="82" r:id="rId6"/>
    <sheet name="04-2019公共本级支出功能 " sheetId="27" r:id="rId7"/>
    <sheet name="05-2020公共线下 " sheetId="32" r:id="rId8"/>
    <sheet name="06-2020转移支付分地区" sheetId="59" r:id="rId9"/>
    <sheet name="07-2020转移支付分项目 " sheetId="60" r:id="rId10"/>
    <sheet name="8-2020基金平衡" sheetId="33" r:id="rId11"/>
    <sheet name="说明-基金预算（1）" sheetId="83" r:id="rId12"/>
    <sheet name="9-2020基金支出" sheetId="19" r:id="rId13"/>
    <sheet name="10-2020基金转移支付" sheetId="62" r:id="rId14"/>
    <sheet name="11-2020国资 " sheetId="48" r:id="rId15"/>
    <sheet name="说明-国资预算（1）" sheetId="84" r:id="rId16"/>
    <sheet name="12-2020年社保" sheetId="88" r:id="rId17"/>
    <sheet name="13-2021公共平衡" sheetId="71" r:id="rId18"/>
    <sheet name="说明-公共预算（2）" sheetId="85" r:id="rId19"/>
    <sheet name="14-2021公共本级支出功能 " sheetId="38" r:id="rId20"/>
    <sheet name="15-2021公共基本和项目 " sheetId="39" r:id="rId21"/>
    <sheet name="16-2021公共本级基本支出经济 " sheetId="36" r:id="rId22"/>
    <sheet name="17-2021公共线下" sheetId="29" r:id="rId23"/>
    <sheet name="18-2021转移支付分地区" sheetId="53" r:id="rId24"/>
    <sheet name="19-2021转移支付分项目" sheetId="54" r:id="rId25"/>
    <sheet name="20-2021基金平衡" sheetId="35" r:id="rId26"/>
    <sheet name="说明-基金预算 (2)" sheetId="86" r:id="rId27"/>
    <sheet name="21-2021基金支出" sheetId="7" r:id="rId28"/>
    <sheet name="22-2021基金转移支付" sheetId="61" r:id="rId29"/>
    <sheet name="23-2021国资" sheetId="49" r:id="rId30"/>
    <sheet name="说明-国资预算 (2)" sheetId="87" r:id="rId31"/>
    <sheet name="24-社保预算" sheetId="89" r:id="rId32"/>
    <sheet name="25-2020债务限额、余额" sheetId="65" r:id="rId33"/>
    <sheet name="26-2020、2021一般债务余额" sheetId="66" r:id="rId34"/>
    <sheet name="27-2019、2020专项债务余额" sheetId="67" r:id="rId35"/>
    <sheet name="28-债务还本付息" sheetId="68" r:id="rId36"/>
    <sheet name="29-2021年提前下达" sheetId="69" r:id="rId37"/>
    <sheet name="30-2021新增债券安排" sheetId="70" r:id="rId38"/>
  </sheets>
  <definedNames>
    <definedName name="_xlnm._FilterDatabase" localSheetId="6" hidden="1">'04-2019公共本级支出功能 '!$A$5:$B$67</definedName>
    <definedName name="_xlnm._FilterDatabase" localSheetId="9" hidden="1">'07-2020转移支付分项目 '!$A$5:$A$9</definedName>
    <definedName name="_xlnm._FilterDatabase" localSheetId="19" hidden="1">'14-2021公共本级支出功能 '!$A$4:$B$65</definedName>
    <definedName name="_xlnm._FilterDatabase" localSheetId="20" hidden="1">'15-2021公共基本和项目 '!$A$7:$D$31</definedName>
    <definedName name="_xlnm._FilterDatabase" localSheetId="24" hidden="1">'19-2021转移支付分项目'!$A$5:$A$66</definedName>
    <definedName name="_xlnm._FilterDatabase" localSheetId="27" hidden="1">'21-2021基金支出'!$A$4:$B$48</definedName>
    <definedName name="_xlnm._FilterDatabase" localSheetId="12" hidden="1">'9-2020基金支出'!$A$4:$B$11</definedName>
    <definedName name="_GoBack" localSheetId="0">封面!$A$2</definedName>
    <definedName name="fa" localSheetId="9">#REF!</definedName>
    <definedName name="fa" localSheetId="13">#REF!</definedName>
    <definedName name="fa" localSheetId="24">#REF!</definedName>
    <definedName name="fa" localSheetId="28">#REF!</definedName>
    <definedName name="fa">#REF!</definedName>
    <definedName name="_xlnm.Print_Area" localSheetId="2">'01-2020收入'!$A$1:$C$26</definedName>
    <definedName name="_xlnm.Print_Area" localSheetId="3">'02-2020支出'!$A$1:$C$31</definedName>
    <definedName name="_xlnm.Print_Area" localSheetId="4">'03-2020公共平衡 '!$A$1:$N$42</definedName>
    <definedName name="_xlnm.Print_Area" localSheetId="6">'04-2019公共本级支出功能 '!$A$1:$B$67</definedName>
    <definedName name="_xlnm.Print_Area" localSheetId="7">'05-2020公共线下 '!$A$1:$D$63</definedName>
    <definedName name="_xlnm.Print_Area" localSheetId="8">'06-2020转移支付分地区'!$A$1:$D$18</definedName>
    <definedName name="_xlnm.Print_Area" localSheetId="9">'07-2020转移支付分项目 '!$A$1:$C$12</definedName>
    <definedName name="_xlnm.Print_Area" localSheetId="14">'11-2020国资 '!$A$1:$N$23</definedName>
    <definedName name="_xlnm.Print_Area" localSheetId="17">'13-2021公共平衡'!$A$1:$F$41</definedName>
    <definedName name="_xlnm.Print_Area" localSheetId="19">'14-2021公共本级支出功能 '!$A$1:$B$66</definedName>
    <definedName name="_xlnm.Print_Area" localSheetId="20">'15-2021公共基本和项目 '!$A$1:$D$31</definedName>
    <definedName name="_xlnm.Print_Area" localSheetId="21">'16-2021公共本级基本支出经济 '!$A$1:$B$26</definedName>
    <definedName name="_xlnm.Print_Area" localSheetId="22">'17-2021公共线下'!$A$1:$D$61</definedName>
    <definedName name="_xlnm.Print_Area" localSheetId="23">'18-2021转移支付分地区'!$A$1:$B$13</definedName>
    <definedName name="_xlnm.Print_Area" localSheetId="24">'19-2021转移支付分项目'!$A$1:$B$13</definedName>
    <definedName name="_xlnm.Print_Area" localSheetId="25">'20-2021基金平衡'!$A$1:$D$25</definedName>
    <definedName name="_xlnm.Print_Area" localSheetId="27">'21-2021基金支出'!$A$1:$B$48</definedName>
    <definedName name="_xlnm.Print_Area" localSheetId="35">'28-债务还本付息'!$A$1:$C$26</definedName>
    <definedName name="_xlnm.Print_Area" localSheetId="10">'8-2020基金平衡'!$A$1:$N$29</definedName>
    <definedName name="_xlnm.Print_Area" localSheetId="12">'9-2020基金支出'!$A$1:$B$11</definedName>
    <definedName name="_xlnm.Print_Area" localSheetId="0">封面!$A$1:$H$37</definedName>
    <definedName name="_xlnm.Print_Area" localSheetId="1">目录!$A$2:$A$35</definedName>
    <definedName name="_xlnm.Print_Area" localSheetId="5">'说明-公共预算 (1)'!$A$1:$D$35</definedName>
    <definedName name="_xlnm.Print_Area" localSheetId="18">'说明-公共预算（2）'!$A$1:$D$35</definedName>
    <definedName name="_xlnm.Print_Area" localSheetId="30">'说明-国资预算 (2)'!$A$1:$D$2</definedName>
    <definedName name="_xlnm.Print_Area" localSheetId="15">'说明-国资预算（1）'!$A$1:$D$26</definedName>
    <definedName name="_xlnm.Print_Area" localSheetId="26">'说明-基金预算 (2)'!$A$1:$D$35</definedName>
    <definedName name="_xlnm.Print_Area" localSheetId="11">'说明-基金预算（1）'!$A$1:$D$35</definedName>
    <definedName name="_xlnm.Print_Titles" localSheetId="4">'03-2020公共平衡 '!$2:$4</definedName>
    <definedName name="_xlnm.Print_Titles" localSheetId="6">'04-2019公共本级支出功能 '!$2:$5</definedName>
    <definedName name="_xlnm.Print_Titles" localSheetId="7">'05-2020公共线下 '!$2:$4</definedName>
    <definedName name="_xlnm.Print_Titles" localSheetId="8">'06-2020转移支付分地区'!$2:$6</definedName>
    <definedName name="_xlnm.Print_Titles" localSheetId="9">'07-2020转移支付分项目 '!$2:$5</definedName>
    <definedName name="_xlnm.Print_Titles" localSheetId="19">'14-2021公共本级支出功能 '!$2:$4</definedName>
    <definedName name="_xlnm.Print_Titles" localSheetId="21">'16-2021公共本级基本支出经济 '!$2:$5</definedName>
    <definedName name="_xlnm.Print_Titles" localSheetId="22">'17-2021公共线下'!$1:$4</definedName>
    <definedName name="_xlnm.Print_Titles" localSheetId="23">'18-2021转移支付分地区'!$2:$6</definedName>
    <definedName name="_xlnm.Print_Titles" localSheetId="24">'19-2021转移支付分项目'!$2:$5</definedName>
    <definedName name="_xlnm.Print_Titles" localSheetId="27">'21-2021基金支出'!$2:$4</definedName>
    <definedName name="_xlnm.Print_Titles" localSheetId="10">'8-2020基金平衡'!$1:$4</definedName>
    <definedName name="_xlnm.Print_Titles" localSheetId="12">'9-2020基金支出'!$2:$4</definedName>
    <definedName name="地区名称" localSheetId="4">#REF!</definedName>
    <definedName name="地区名称" localSheetId="6">#REF!</definedName>
    <definedName name="地区名称" localSheetId="7">#REF!</definedName>
    <definedName name="地区名称" localSheetId="8">#REF!</definedName>
    <definedName name="地区名称" localSheetId="9">#REF!</definedName>
    <definedName name="地区名称" localSheetId="13">#REF!</definedName>
    <definedName name="地区名称" localSheetId="14">#REF!</definedName>
    <definedName name="地区名称" localSheetId="19">#REF!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28">#REF!</definedName>
    <definedName name="地区名称" localSheetId="29">#REF!</definedName>
    <definedName name="地区名称" localSheetId="10">#REF!</definedName>
    <definedName name="地区名称">#REF!</definedName>
  </definedNames>
  <calcPr calcId="125725"/>
</workbook>
</file>

<file path=xl/calcChain.xml><?xml version="1.0" encoding="utf-8"?>
<calcChain xmlns="http://schemas.openxmlformats.org/spreadsheetml/2006/main">
  <c r="J5" i="26"/>
  <c r="I5"/>
  <c r="J6"/>
  <c r="K6"/>
  <c r="K5" s="1"/>
  <c r="L6"/>
  <c r="L5" s="1"/>
  <c r="I6"/>
  <c r="M33"/>
  <c r="M32"/>
  <c r="M25"/>
  <c r="M20"/>
  <c r="M19"/>
  <c r="M18"/>
  <c r="M17"/>
  <c r="M16"/>
  <c r="M15"/>
  <c r="M14"/>
  <c r="M13"/>
  <c r="M7"/>
  <c r="F41"/>
  <c r="F33"/>
  <c r="F27"/>
  <c r="F19"/>
  <c r="F7"/>
  <c r="F8"/>
  <c r="F9"/>
  <c r="F10"/>
  <c r="F11"/>
  <c r="F12"/>
  <c r="F13"/>
  <c r="F14"/>
  <c r="F15"/>
  <c r="F16"/>
  <c r="K45"/>
  <c r="K44"/>
  <c r="K46" s="1"/>
  <c r="E32"/>
  <c r="F32" s="1"/>
  <c r="E23"/>
  <c r="F23" s="1"/>
  <c r="E7"/>
  <c r="E6"/>
  <c r="F6" s="1"/>
  <c r="G5"/>
  <c r="M15" i="33"/>
  <c r="M10"/>
  <c r="M6"/>
  <c r="M5"/>
  <c r="F26"/>
  <c r="F21"/>
  <c r="F20"/>
  <c r="F5"/>
  <c r="M6" i="26" l="1"/>
  <c r="M5"/>
  <c r="E5"/>
  <c r="F5" s="1"/>
  <c r="D6" i="89"/>
  <c r="B6"/>
  <c r="B5" s="1"/>
  <c r="D5" i="61"/>
  <c r="B5"/>
  <c r="D7" i="39"/>
  <c r="C7"/>
  <c r="B7"/>
  <c r="I27" i="85"/>
  <c r="H27"/>
  <c r="N27" s="1"/>
  <c r="H22"/>
  <c r="N15"/>
  <c r="M15"/>
  <c r="L15"/>
  <c r="K15"/>
  <c r="J15"/>
  <c r="I15"/>
  <c r="G15"/>
  <c r="O14"/>
  <c r="O13"/>
  <c r="O12"/>
  <c r="H11"/>
  <c r="O11" s="1"/>
  <c r="O10"/>
  <c r="O9"/>
  <c r="O8"/>
  <c r="O7"/>
  <c r="N7"/>
  <c r="O6"/>
  <c r="O15" s="1"/>
  <c r="E32" i="71"/>
  <c r="B32"/>
  <c r="B23"/>
  <c r="B7"/>
  <c r="E6"/>
  <c r="B6"/>
  <c r="B5" s="1"/>
  <c r="E5"/>
  <c r="D6" i="88"/>
  <c r="B6"/>
  <c r="B5" s="1"/>
  <c r="B5" i="58"/>
  <c r="B6" i="57"/>
  <c r="B5" s="1"/>
  <c r="D5" i="88" l="1"/>
  <c r="D18" s="1"/>
  <c r="H15" i="85"/>
  <c r="H29"/>
  <c r="H30" s="1"/>
  <c r="D5" i="89"/>
  <c r="D18" s="1"/>
</calcChain>
</file>

<file path=xl/sharedStrings.xml><?xml version="1.0" encoding="utf-8"?>
<sst xmlns="http://schemas.openxmlformats.org/spreadsheetml/2006/main" count="1151" uniqueCount="726">
  <si>
    <t>附件一</t>
  </si>
  <si>
    <r>
      <rPr>
        <sz val="24"/>
        <color theme="1"/>
        <rFont val="方正小标宋_GBK"/>
        <family val="4"/>
        <charset val="134"/>
      </rPr>
      <t>涪陵区</t>
    </r>
    <r>
      <rPr>
        <sz val="24"/>
        <color theme="1"/>
        <rFont val="宋体"/>
        <family val="3"/>
        <charset val="134"/>
      </rPr>
      <t>李渡</t>
    </r>
    <r>
      <rPr>
        <sz val="24"/>
        <color theme="1"/>
        <rFont val="方正小标宋_GBK"/>
        <family val="4"/>
        <charset val="134"/>
      </rPr>
      <t>街道</t>
    </r>
    <r>
      <rPr>
        <sz val="24"/>
        <color theme="1"/>
        <rFont val="Times New Roman"/>
        <family val="1"/>
      </rPr>
      <t>2020</t>
    </r>
    <r>
      <rPr>
        <sz val="24"/>
        <color theme="1"/>
        <rFont val="方正小标宋_GBK"/>
        <family val="4"/>
        <charset val="134"/>
      </rPr>
      <t>年预算执行情况和</t>
    </r>
    <r>
      <rPr>
        <sz val="24"/>
        <color theme="1"/>
        <rFont val="Times New Roman"/>
        <family val="1"/>
      </rPr>
      <t>2021</t>
    </r>
    <r>
      <rPr>
        <sz val="24"/>
        <color theme="1"/>
        <rFont val="方正小标宋_GBK"/>
        <family val="4"/>
        <charset val="134"/>
      </rPr>
      <t>年预算（草案）</t>
    </r>
  </si>
  <si>
    <t>目     录</t>
  </si>
  <si>
    <t>第一部分：2020年执行情况</t>
  </si>
  <si>
    <r>
      <rPr>
        <sz val="12"/>
        <color rgb="FF000000"/>
        <rFont val="方正仿宋_GBK"/>
        <family val="4"/>
        <charset val="134"/>
      </rPr>
      <t>表1：2020年李渡街道财政预算收入执行表…………………………………………………………………………</t>
    </r>
    <r>
      <rPr>
        <sz val="12"/>
        <color theme="1"/>
        <rFont val="方正仿宋_GBK"/>
        <family val="4"/>
        <charset val="134"/>
      </rPr>
      <t xml:space="preserve"> 1</t>
    </r>
  </si>
  <si>
    <r>
      <rPr>
        <sz val="12"/>
        <color rgb="FF000000"/>
        <rFont val="方正仿宋_GBK"/>
        <family val="4"/>
        <charset val="134"/>
      </rPr>
      <t>表2：2020年李渡街道财政预算支出执行表</t>
    </r>
    <r>
      <rPr>
        <sz val="12"/>
        <color theme="1"/>
        <rFont val="方正仿宋_GBK"/>
        <family val="4"/>
        <charset val="134"/>
      </rPr>
      <t xml:space="preserve"> …………………………………………………………………………2</t>
    </r>
  </si>
  <si>
    <t>表3：2020年李渡街道一般公共预算收支执行表 ……………………………………………………………………3</t>
  </si>
  <si>
    <t>表4：2020年李渡街道一般公共预算本级支出执行表……………………………………………………………… 5</t>
  </si>
  <si>
    <t>表5：2020年李渡街道一般公共预算转移支付收支执行表………………………………………………………… 22</t>
  </si>
  <si>
    <t>表6：2020年李渡街道一般公共预算转移支付支出执行表（分地区）…………………………………………… 24</t>
  </si>
  <si>
    <t>表7：2020年李渡街道一般公共预算转移支付支出执行表（分项目）…………………………………………… 25</t>
  </si>
  <si>
    <t>表8：2020年李渡街道政府性基金预算收支执行表………………………………………………………………… 26</t>
  </si>
  <si>
    <t>表9：2020年李渡街道政府性基金预算本级支出执行表 ……………………………………………………………28</t>
  </si>
  <si>
    <t>表10：2020年李渡街道政府性基金预算转移支付收支执行表  …………………………………………………… 30</t>
  </si>
  <si>
    <t>表11：2020年李渡街道国有资本经营预算收支执行表  …………………………………………………………… 31</t>
  </si>
  <si>
    <t>表12：2020年涪陵区李渡街道社会保险基金预算收支执行表   ……………………………………………………33</t>
  </si>
  <si>
    <r>
      <rPr>
        <b/>
        <sz val="12"/>
        <color rgb="FF000000"/>
        <rFont val="黑体"/>
        <family val="3"/>
        <charset val="134"/>
      </rPr>
      <t>第二部分：2021年预算</t>
    </r>
    <r>
      <rPr>
        <sz val="12"/>
        <color rgb="FF000000"/>
        <rFont val="黑体"/>
        <family val="3"/>
        <charset val="134"/>
      </rPr>
      <t>(</t>
    </r>
    <r>
      <rPr>
        <b/>
        <sz val="12"/>
        <color rgb="FF000000"/>
        <rFont val="黑体"/>
        <family val="3"/>
        <charset val="134"/>
      </rPr>
      <t>草案</t>
    </r>
    <r>
      <rPr>
        <sz val="12"/>
        <color rgb="FF000000"/>
        <rFont val="黑体"/>
        <family val="3"/>
        <charset val="134"/>
      </rPr>
      <t>)</t>
    </r>
  </si>
  <si>
    <t>表13：2021年李渡街道一般公共预算收支预算表  ………………………………………………………………… 34</t>
  </si>
  <si>
    <t>表14：2021年李渡街道一般公共预算本级支出预算表  …………………………………………………………… 36</t>
  </si>
  <si>
    <t>表15：2021年李渡街道一般公共预算本级支出预算表（按功能分类科目的基本支出和项目支出）  ………… 56</t>
  </si>
  <si>
    <t>表16：2021年李渡街道一般公共预算本级基本支出预算表（按经济分类科目）   ………………………………57</t>
  </si>
  <si>
    <t>表17：2021年李渡街道一般公共预算转移支付收支预算表  ……………………………………………………… 58</t>
  </si>
  <si>
    <t>表18：2021年李渡街道一般公共预算转移支付支出预算表（分地区）  ………………………………………… 60</t>
  </si>
  <si>
    <t>表19：2021年李渡街道一般公共预算转移支付支出预算表（分项目）  ………………………………………… 61</t>
  </si>
  <si>
    <t>表20：2021年李渡街道政府性基金预算收支预算表  ……………………………………………………………… 62</t>
  </si>
  <si>
    <t>表21：2021年李渡街道政府性基金预算本级支出预算表   …………………………………………………………64</t>
  </si>
  <si>
    <t>表22：2021年李渡街道政府性基金预算转移支付收支预算表  …………………………………………………… 66</t>
  </si>
  <si>
    <t>表23：2021年李渡街道国有资本经营预算收支预算表   ……………………………………………………………67</t>
  </si>
  <si>
    <t>表24：2021年涪陵区李渡街道社会保险基金预算收支预算表  …………………………………………………… 69</t>
  </si>
  <si>
    <t>第三部分：债务管控情况</t>
  </si>
  <si>
    <r>
      <rPr>
        <sz val="12"/>
        <color rgb="FF000000"/>
        <rFont val="方正仿宋_GBK"/>
        <family val="4"/>
        <charset val="134"/>
      </rPr>
      <t>表25：涪陵区李渡街道2020年地方政府债务限额及余额情况表  ………………………………………………………</t>
    </r>
    <r>
      <rPr>
        <sz val="12"/>
        <color theme="1"/>
        <rFont val="方正仿宋_GBK"/>
        <family val="4"/>
        <charset val="134"/>
      </rPr>
      <t xml:space="preserve"> 70</t>
    </r>
  </si>
  <si>
    <r>
      <rPr>
        <sz val="12"/>
        <color rgb="FF000000"/>
        <rFont val="方正仿宋_GBK"/>
        <family val="4"/>
        <charset val="134"/>
      </rPr>
      <t>表26：涪陵区李渡街道2020年和2021年地方政府一般债务余额情况表  ………………………………………………</t>
    </r>
    <r>
      <rPr>
        <sz val="12"/>
        <color theme="1"/>
        <rFont val="方正仿宋_GBK"/>
        <family val="4"/>
        <charset val="134"/>
      </rPr>
      <t xml:space="preserve"> 71</t>
    </r>
  </si>
  <si>
    <r>
      <rPr>
        <sz val="12"/>
        <color rgb="FF000000"/>
        <rFont val="方正仿宋_GBK"/>
        <family val="4"/>
        <charset val="134"/>
      </rPr>
      <t>表27：涪陵区李渡街道2020年和2021年地方政府专项债务余额情况表</t>
    </r>
    <r>
      <rPr>
        <sz val="12"/>
        <color theme="1"/>
        <rFont val="方正仿宋_GBK"/>
        <family val="4"/>
        <charset val="134"/>
      </rPr>
      <t xml:space="preserve">   ………………………………………………72</t>
    </r>
  </si>
  <si>
    <r>
      <rPr>
        <sz val="12"/>
        <color rgb="FF000000"/>
        <rFont val="方正仿宋_GBK"/>
        <family val="4"/>
        <charset val="134"/>
      </rPr>
      <t>表28：涪陵区李渡街道地方政府债券发行及还本付息情况表  …………………………………………………………</t>
    </r>
    <r>
      <rPr>
        <sz val="12"/>
        <color theme="1"/>
        <rFont val="方正仿宋_GBK"/>
        <family val="4"/>
        <charset val="134"/>
      </rPr>
      <t xml:space="preserve"> 73</t>
    </r>
  </si>
  <si>
    <r>
      <rPr>
        <sz val="12"/>
        <color rgb="FF000000"/>
        <rFont val="方正仿宋_GBK"/>
        <family val="4"/>
        <charset val="134"/>
      </rPr>
      <t>表29：涪陵区李渡街道2021年地方政府债务限额提前下达情况表  ……………………………………………………</t>
    </r>
    <r>
      <rPr>
        <sz val="12"/>
        <color theme="1"/>
        <rFont val="方正仿宋_GBK"/>
        <family val="4"/>
        <charset val="134"/>
      </rPr>
      <t xml:space="preserve"> 74</t>
    </r>
  </si>
  <si>
    <r>
      <rPr>
        <sz val="12"/>
        <color rgb="FF000000"/>
        <rFont val="方正仿宋_GBK"/>
        <family val="4"/>
        <charset val="134"/>
      </rPr>
      <t xml:space="preserve">表30：涪陵区李渡街道本级2021年年初新增地方政府债券资金安排表  </t>
    </r>
    <r>
      <rPr>
        <sz val="12"/>
        <color theme="1"/>
        <rFont val="方正仿宋_GBK"/>
        <family val="4"/>
        <charset val="134"/>
      </rPr>
      <t xml:space="preserve"> ………………………………………………75</t>
    </r>
  </si>
  <si>
    <t>表1</t>
  </si>
  <si>
    <t>2020年李渡街道预算收入执行表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</si>
  <si>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</si>
  <si>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</si>
  <si>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</si>
  <si>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</si>
  <si>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</si>
  <si>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</si>
  <si>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</si>
  <si>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</si>
  <si>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</si>
  <si>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</si>
  <si>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</si>
  <si>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</si>
  <si>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</si>
  <si>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</si>
  <si>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</si>
  <si>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</si>
  <si>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</si>
  <si>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</si>
  <si>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</si>
  <si>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环境保护税</t>
  </si>
  <si>
    <t xml:space="preserve">    其他税收收入</t>
  </si>
  <si>
    <t xml:space="preserve">  非税收入</t>
  </si>
  <si>
    <t>二、政府性基金预算收入</t>
  </si>
  <si>
    <t xml:space="preserve">   其中：国有土地使用权出让收入</t>
  </si>
  <si>
    <t>三、国有资本经营预算收入</t>
  </si>
  <si>
    <t>注：                                                                                                  1、由于四舍五入因素，部分分项加和与总数可能略有差异，下同。                                                    2、收入增幅是与上年决算数相比。</t>
  </si>
  <si>
    <t>表2</t>
  </si>
  <si>
    <t>2020年李渡街道预算支出执行表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</si>
  <si>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</si>
  <si>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</si>
  <si>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</si>
  <si>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</si>
  <si>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</si>
  <si>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</si>
  <si>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</si>
  <si>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</si>
  <si>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</si>
  <si>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</si>
  <si>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</si>
  <si>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</si>
  <si>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</si>
  <si>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</si>
  <si>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</si>
  <si>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</si>
  <si>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</si>
  <si>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</si>
  <si>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</si>
  <si>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</si>
  <si>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</si>
  <si>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</si>
  <si>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</si>
  <si>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</si>
  <si>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</si>
  <si>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</si>
  <si>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</si>
  <si>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</si>
  <si>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注：                                                                                                  1、支出增幅是与上年决算数相比。</t>
  </si>
  <si>
    <t>2020年李渡街道一般公共预算收支执行表</t>
  </si>
  <si>
    <t>年初预算</t>
  </si>
  <si>
    <t>调整
预算数</t>
  </si>
  <si>
    <t>变动预算数</t>
  </si>
  <si>
    <t>执行数
为变动
预算%</t>
  </si>
  <si>
    <t>执行数比
上年决算
数增长%</t>
  </si>
  <si>
    <t>支      出</t>
  </si>
  <si>
    <t>执行数
为变动预算%</t>
  </si>
  <si>
    <t>总  计</t>
  </si>
  <si>
    <t>本级收入合计</t>
  </si>
  <si>
    <t>本级支出合计</t>
  </si>
  <si>
    <t>一、税收收入</t>
  </si>
  <si>
    <t>一、一般公共服务支出</t>
  </si>
  <si>
    <t xml:space="preserve">    增值税</t>
  </si>
  <si>
    <t>二、外交支出</t>
  </si>
  <si>
    <t>企业所得税</t>
  </si>
  <si>
    <t>三、国防支出</t>
  </si>
  <si>
    <t>个人所得税</t>
  </si>
  <si>
    <t>四、公共安全支出</t>
  </si>
  <si>
    <t>资源税</t>
  </si>
  <si>
    <t>五、教育支出</t>
  </si>
  <si>
    <t>城市维护建设税</t>
  </si>
  <si>
    <t>六、科学技术支出</t>
  </si>
  <si>
    <t>房产税</t>
  </si>
  <si>
    <t>七、文化旅游体育与传媒支出</t>
  </si>
  <si>
    <t>印花税</t>
  </si>
  <si>
    <t>八、社会保障和就业支出</t>
  </si>
  <si>
    <t>城镇土地使用税</t>
  </si>
  <si>
    <t>九、卫生健康支出</t>
  </si>
  <si>
    <t>土地增值税</t>
  </si>
  <si>
    <t>十、节能环保支出</t>
  </si>
  <si>
    <t>车船税</t>
  </si>
  <si>
    <t>十一、城乡社区支出</t>
  </si>
  <si>
    <t>耕地占用税</t>
  </si>
  <si>
    <t>十二、农林水支出</t>
  </si>
  <si>
    <t>契税</t>
  </si>
  <si>
    <t>十三、交通运输支出</t>
  </si>
  <si>
    <t>烟叶税</t>
  </si>
  <si>
    <t>十四、资源勘探信息等支出</t>
  </si>
  <si>
    <t>环境保护税</t>
  </si>
  <si>
    <t>十五、商业服务业等支出</t>
  </si>
  <si>
    <t>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</si>
  <si>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</si>
  <si>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</si>
  <si>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</si>
  <si>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</si>
  <si>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</si>
  <si>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</si>
  <si>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</si>
  <si>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</si>
  <si>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</si>
  <si>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</si>
  <si>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</si>
  <si>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</si>
  <si>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</si>
  <si>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</si>
  <si>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二十三、债务付息支出</t>
  </si>
  <si>
    <t xml:space="preserve">    其他收入</t>
  </si>
  <si>
    <t>二十四、债务发行费用支出</t>
  </si>
  <si>
    <t>二十五、其他支出</t>
  </si>
  <si>
    <t>转移性收入合计</t>
  </si>
  <si>
    <t>转移性支出合计</t>
  </si>
  <si>
    <t>一、上级补助收入</t>
  </si>
  <si>
    <t>一、上解上级支出</t>
  </si>
  <si>
    <t>二、下级上解收入</t>
  </si>
  <si>
    <t>二、补助下级支出</t>
  </si>
  <si>
    <t>三、调入预算稳定调节基金</t>
  </si>
  <si>
    <t>三、地方政府债务还本支出</t>
  </si>
  <si>
    <t>四、调入资金</t>
  </si>
  <si>
    <t xml:space="preserve">    地方政府债务还本支出</t>
  </si>
  <si>
    <t xml:space="preserve">五、地方政府债务转贷收入 </t>
  </si>
  <si>
    <t xml:space="preserve">    地方政府其他债务还本支出</t>
  </si>
  <si>
    <t xml:space="preserve">    地方政府债务转贷收入(新增）</t>
  </si>
  <si>
    <t>四、安排预算稳定调节基金</t>
  </si>
  <si>
    <t xml:space="preserve">    地方政府债务转贷收入(置换）</t>
  </si>
  <si>
    <t>五、结转下年</t>
  </si>
  <si>
    <t xml:space="preserve">    地方政府外债借款转贷收入</t>
  </si>
  <si>
    <t>六、上年结转</t>
  </si>
  <si>
    <t>关于2020年李渡街道一般公共预算收支执行情况的说明</t>
  </si>
  <si>
    <t>表4</t>
  </si>
  <si>
    <t>2020年李渡街道一般公共预算本级支出执行表</t>
  </si>
  <si>
    <t>支        出</t>
  </si>
  <si>
    <r>
      <rPr>
        <sz val="14"/>
        <rFont val="黑体"/>
        <family val="3"/>
        <charset val="134"/>
      </rPr>
      <t>执行数</t>
    </r>
  </si>
  <si>
    <t>支出合计</t>
  </si>
  <si>
    <t>一般公共预算支出</t>
  </si>
  <si>
    <t xml:space="preserve">  人大事务</t>
  </si>
  <si>
    <t xml:space="preserve">    行政运行</t>
  </si>
  <si>
    <t xml:space="preserve">  政府办公厅(室)及相关机构事务</t>
  </si>
  <si>
    <t xml:space="preserve">    一般行政管理事务</t>
  </si>
  <si>
    <t xml:space="preserve">  党委办公厅(室)及相关机构事务</t>
  </si>
  <si>
    <t xml:space="preserve">  其他一般公共服务支出(款)</t>
  </si>
  <si>
    <t xml:space="preserve">    其他一般公共服务支出(项)</t>
  </si>
  <si>
    <t xml:space="preserve">  文化和旅游</t>
  </si>
  <si>
    <t xml:space="preserve">    群众文化</t>
  </si>
  <si>
    <t xml:space="preserve">    其他文化和旅游支出</t>
  </si>
  <si>
    <t xml:space="preserve">  人力资源和社会保障管理事务</t>
  </si>
  <si>
    <t xml:space="preserve">    其他人力资源和社会保障管理事务支出</t>
  </si>
  <si>
    <t xml:space="preserve">    机关事业单位基本养老保险缴费支出</t>
  </si>
  <si>
    <t xml:space="preserve">    机关事业单位职业年金缴费支出</t>
  </si>
  <si>
    <t xml:space="preserve">    其他行政事业单位养老支出</t>
  </si>
  <si>
    <t xml:space="preserve">  退役军人管理事务</t>
  </si>
  <si>
    <r>
      <rPr>
        <sz val="10"/>
        <rFont val="宋体"/>
        <family val="3"/>
        <charset val="134"/>
      </rPr>
      <t xml:space="preserve"> </t>
    </r>
    <r>
      <rPr>
        <sz val="10"/>
        <rFont val="宋体"/>
        <family val="3"/>
        <charset val="134"/>
      </rPr>
      <t xml:space="preserve">   </t>
    </r>
    <r>
      <rPr>
        <sz val="10"/>
        <rFont val="宋体"/>
        <family val="3"/>
        <charset val="134"/>
      </rPr>
      <t>事业运行</t>
    </r>
  </si>
  <si>
    <t xml:space="preserve">  其他社会保障和就业支出(款)</t>
  </si>
  <si>
    <t xml:space="preserve">    其他社会保障和就业支出(项)</t>
  </si>
  <si>
    <t xml:space="preserve">  公共卫生</t>
  </si>
  <si>
    <t xml:space="preserve">    重大公共卫生服务</t>
  </si>
  <si>
    <t xml:space="preserve">  行政事业单位医疗</t>
  </si>
  <si>
    <t xml:space="preserve">    行政单位医疗</t>
  </si>
  <si>
    <t xml:space="preserve">    事业单位医疗</t>
  </si>
  <si>
    <t xml:space="preserve">  环境保护管理事务</t>
  </si>
  <si>
    <r>
      <rPr>
        <sz val="10"/>
        <rFont val="宋体"/>
        <family val="3"/>
        <charset val="134"/>
      </rPr>
      <t xml:space="preserve"> </t>
    </r>
    <r>
      <rPr>
        <sz val="10"/>
        <rFont val="宋体"/>
        <family val="3"/>
        <charset val="134"/>
      </rPr>
      <t xml:space="preserve">  </t>
    </r>
    <r>
      <rPr>
        <sz val="10"/>
        <rFont val="宋体"/>
        <family val="3"/>
        <charset val="134"/>
      </rPr>
      <t>其他环境保护管理事务支出</t>
    </r>
  </si>
  <si>
    <t xml:space="preserve">  污染防治</t>
  </si>
  <si>
    <t xml:space="preserve">    固体废弃物与化学品</t>
  </si>
  <si>
    <t xml:space="preserve">  城乡社区管理事务</t>
  </si>
  <si>
    <t xml:space="preserve">    其他城乡社区管理事务支出</t>
  </si>
  <si>
    <t xml:space="preserve">  城乡社区环境卫生(款)</t>
  </si>
  <si>
    <t xml:space="preserve">    城乡社区环境卫生(项)</t>
  </si>
  <si>
    <t xml:space="preserve">  农业农村</t>
  </si>
  <si>
    <t xml:space="preserve">    事业运行</t>
  </si>
  <si>
    <t xml:space="preserve">    对高校毕业生至基层任职补助</t>
  </si>
  <si>
    <t xml:space="preserve">    其他农业农村支出</t>
  </si>
  <si>
    <t xml:space="preserve">  扶贫</t>
  </si>
  <si>
    <t xml:space="preserve">    其他扶贫支出</t>
  </si>
  <si>
    <t xml:space="preserve">  农村综合改革</t>
  </si>
  <si>
    <t xml:space="preserve">    对村级一事一议的补助</t>
  </si>
  <si>
    <r>
      <rPr>
        <sz val="10"/>
        <rFont val="宋体"/>
        <family val="3"/>
        <charset val="134"/>
      </rPr>
      <t xml:space="preserve"> </t>
    </r>
    <r>
      <rPr>
        <sz val="10"/>
        <rFont val="宋体"/>
        <family val="3"/>
        <charset val="134"/>
      </rPr>
      <t xml:space="preserve">   </t>
    </r>
    <r>
      <rPr>
        <sz val="10"/>
        <rFont val="宋体"/>
        <family val="3"/>
        <charset val="134"/>
      </rPr>
      <t>对村民委员会和村党支部的补助</t>
    </r>
  </si>
  <si>
    <t xml:space="preserve">  公路水路运输</t>
  </si>
  <si>
    <t xml:space="preserve">    公路建设</t>
  </si>
  <si>
    <t>资源勘探工业信息等支出</t>
  </si>
  <si>
    <t xml:space="preserve">  支持中小企业发展和管理支出</t>
  </si>
  <si>
    <t xml:space="preserve">    其他支持中小企业发展和管理支出</t>
  </si>
  <si>
    <t xml:space="preserve">  住房改革支出</t>
  </si>
  <si>
    <t xml:space="preserve">    住房公积金</t>
  </si>
  <si>
    <t>表5</t>
  </si>
  <si>
    <t>2020年李渡街道一般公共预算转移支付收支执行表</t>
  </si>
  <si>
    <t>收        入</t>
  </si>
  <si>
    <t>上级补助收入</t>
  </si>
  <si>
    <t>补助下级支出</t>
  </si>
  <si>
    <t>一、一般性转移支付收入</t>
  </si>
  <si>
    <t xml:space="preserve"> 一、一般性转移支付</t>
  </si>
  <si>
    <t xml:space="preserve">       增值税和消费税税收返还 </t>
  </si>
  <si>
    <t xml:space="preserve">       所得税基数返还</t>
  </si>
  <si>
    <t xml:space="preserve">       成品油税费改革税收返还</t>
  </si>
  <si>
    <t xml:space="preserve">       营改增基数返还</t>
  </si>
  <si>
    <t xml:space="preserve">       体制补助</t>
  </si>
  <si>
    <t xml:space="preserve">       均衡性转移支付 </t>
  </si>
  <si>
    <t xml:space="preserve">       革命老区转移支付</t>
  </si>
  <si>
    <t xml:space="preserve">       民族地区转移支付</t>
  </si>
  <si>
    <t xml:space="preserve">       贫困地区转移支付</t>
  </si>
  <si>
    <t xml:space="preserve">       县级基本财力保障机制奖补资金 </t>
  </si>
  <si>
    <t xml:space="preserve">       结算补助 </t>
  </si>
  <si>
    <t xml:space="preserve">       基层公检法司转移支付支出</t>
  </si>
  <si>
    <t xml:space="preserve">       城乡义务教育转移支付支出</t>
  </si>
  <si>
    <t xml:space="preserve">       城乡居民医疗保险转移支付支出</t>
  </si>
  <si>
    <t xml:space="preserve">       资源枯竭型城区转移支付补助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</si>
  <si>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</si>
  <si>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</si>
  <si>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</si>
  <si>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</si>
  <si>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</si>
  <si>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共同财政事权转移支付</t>
  </si>
  <si>
    <t xml:space="preserve">           一般公共服务共同财政事权转移支付支出</t>
  </si>
  <si>
    <t xml:space="preserve">           公共安全共同财政事权转移支付支出</t>
  </si>
  <si>
    <t xml:space="preserve">           教育共同财政事权转移支付</t>
  </si>
  <si>
    <t xml:space="preserve">           文化旅游体育与传媒共同财政事权转移支付支出</t>
  </si>
  <si>
    <t xml:space="preserve">           社会保障和就业共同财政事权转移支付支出</t>
  </si>
  <si>
    <t xml:space="preserve">           卫生健康共同财政事权分类分档转移支付支出</t>
  </si>
  <si>
    <t xml:space="preserve">           节能环保共同财政事权转移支付支出</t>
  </si>
  <si>
    <t xml:space="preserve">           科学技术共同财政事权转移支付</t>
  </si>
  <si>
    <t xml:space="preserve">           城乡社区共同财政事权转移支付</t>
  </si>
  <si>
    <t xml:space="preserve">           农林水共同财政事权转移支付支出</t>
  </si>
  <si>
    <t xml:space="preserve">           交通运输共同财政事权转移支付支出</t>
  </si>
  <si>
    <t xml:space="preserve">           住房保障共同财政事权转移支付支出</t>
  </si>
  <si>
    <t xml:space="preserve">           其他共同财政事权转移支付支出</t>
  </si>
  <si>
    <t xml:space="preserve">       其他一般性转移支付</t>
  </si>
  <si>
    <t>二、专项转移支付收入</t>
  </si>
  <si>
    <t xml:space="preserve"> 二、专项转移支付</t>
  </si>
  <si>
    <t xml:space="preserve">       201一般公共服务</t>
  </si>
  <si>
    <t xml:space="preserve">       203国防</t>
  </si>
  <si>
    <t xml:space="preserve">       204公共安全</t>
  </si>
  <si>
    <t xml:space="preserve">       205教育</t>
  </si>
  <si>
    <t xml:space="preserve">       206科学技术</t>
  </si>
  <si>
    <t xml:space="preserve">       207文化旅游体育与传媒支出</t>
  </si>
  <si>
    <t xml:space="preserve">       208社会保障和就业</t>
  </si>
  <si>
    <t xml:space="preserve">       210卫生健康</t>
  </si>
  <si>
    <t xml:space="preserve">       211节能环保</t>
  </si>
  <si>
    <t xml:space="preserve">       212城乡社区</t>
  </si>
  <si>
    <t xml:space="preserve">       213农林水</t>
  </si>
  <si>
    <t xml:space="preserve">       214交通运输</t>
  </si>
  <si>
    <t xml:space="preserve">       215资源勘探信息等</t>
  </si>
  <si>
    <t xml:space="preserve">       216商业服务业等</t>
  </si>
  <si>
    <t xml:space="preserve">       217金融支出等</t>
  </si>
  <si>
    <t xml:space="preserve">       220自然资源海洋气象等</t>
  </si>
  <si>
    <t xml:space="preserve">       221住房保障</t>
  </si>
  <si>
    <t xml:space="preserve">       222粮油物资储备</t>
  </si>
  <si>
    <t xml:space="preserve">       224灾害防治及应急管理</t>
  </si>
  <si>
    <t xml:space="preserve">       229其他 </t>
  </si>
  <si>
    <t>注：本表详细反映2020年一般公共预算转移支付收入和转移支付支出情况。我街道无对下级的转移支付。</t>
  </si>
  <si>
    <t>表6</t>
  </si>
  <si>
    <t xml:space="preserve">2020年李渡街道一般公共预算转移支付支出执行表 </t>
  </si>
  <si>
    <t>（分地区）</t>
  </si>
  <si>
    <t>单位</t>
  </si>
  <si>
    <t>预算数</t>
  </si>
  <si>
    <t>合计</t>
  </si>
  <si>
    <t>注：本表无数据，原因是我街道无对下级的转移支付。</t>
  </si>
  <si>
    <t>表7</t>
  </si>
  <si>
    <t>（分项目）</t>
  </si>
  <si>
    <t>补助合计</t>
  </si>
  <si>
    <t>表8</t>
  </si>
  <si>
    <t>2020年李渡街道政府性基金预算收支执行表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</si>
  <si>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</si>
  <si>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</si>
  <si>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</si>
  <si>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</si>
  <si>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</si>
  <si>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</si>
  <si>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</si>
  <si>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</si>
  <si>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</si>
  <si>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</si>
  <si>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</si>
  <si>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</si>
  <si>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</si>
  <si>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</si>
  <si>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</si>
  <si>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</si>
  <si>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</si>
  <si>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</si>
  <si>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</si>
  <si>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</si>
  <si>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</si>
  <si>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</si>
  <si>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</si>
  <si>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 xml:space="preserve">三、地方政府债务转贷收入 </t>
  </si>
  <si>
    <t>三、调出资金</t>
  </si>
  <si>
    <t>四、地方政府债务还本支出</t>
  </si>
  <si>
    <t xml:space="preserve">    地方政府债务转贷收入(再融资）</t>
  </si>
  <si>
    <t>四、上年结转</t>
  </si>
  <si>
    <t>注：1.本表直观反映2020年政府性基金预算收入与支出的平衡关系。
    2.收入总计（本级收入合计+转移性收入合计）=支出总计（本级支出合计+转移性支出合计）。</t>
  </si>
  <si>
    <t>表9</t>
  </si>
  <si>
    <t>2020年李渡街道级政府性基金预算本级支出执行表</t>
  </si>
  <si>
    <t xml:space="preserve">  农林水支出</t>
  </si>
  <si>
    <t xml:space="preserve">    国家重大水利工程建设基金安排的支出</t>
  </si>
  <si>
    <t xml:space="preserve">      三峡后续工作</t>
  </si>
  <si>
    <t xml:space="preserve">  抗疫特别国债安排的支出</t>
  </si>
  <si>
    <t xml:space="preserve">    抗疫相关支出</t>
  </si>
  <si>
    <t xml:space="preserve">     其他抗疫相关支出</t>
  </si>
  <si>
    <t>表10</t>
  </si>
  <si>
    <t xml:space="preserve">2020年李渡街道政府性基金预算转移支付收支执行表 </t>
  </si>
  <si>
    <t>收       入</t>
  </si>
  <si>
    <t xml:space="preserve">    旅游发展基金</t>
  </si>
  <si>
    <t>大中型水库移民后期扶持基金支出</t>
  </si>
  <si>
    <t xml:space="preserve">    大中型水库移民后期扶持基金</t>
  </si>
  <si>
    <t>小型水库移民扶助基金</t>
  </si>
  <si>
    <t xml:space="preserve">    小型水库移民扶持基金</t>
  </si>
  <si>
    <t>国有土地使用权出让收入安排的支出</t>
  </si>
  <si>
    <t xml:space="preserve">    三峡水库库区基金</t>
  </si>
  <si>
    <t>国有土地收益基金安排的支出</t>
  </si>
  <si>
    <t xml:space="preserve">    国家重大水利工程建设基金</t>
  </si>
  <si>
    <t>农业土地开发资金安排的支出</t>
  </si>
  <si>
    <t xml:space="preserve">    土地出让金相关安排的支出</t>
  </si>
  <si>
    <t>城市基础设施配套费安排的支出</t>
  </si>
  <si>
    <t xml:space="preserve">    城市基础设施配套费安排的支出</t>
  </si>
  <si>
    <t>污水处理费安排的支出</t>
  </si>
  <si>
    <t xml:space="preserve">    污水处理费安排的支出</t>
  </si>
  <si>
    <t>大中型水库库区基金安排的支出</t>
  </si>
  <si>
    <t xml:space="preserve">    三峡库区次级河流清漂</t>
  </si>
  <si>
    <t>三峡水库库区基金支出</t>
  </si>
  <si>
    <t xml:space="preserve">    地质灾害防治</t>
  </si>
  <si>
    <t>国家重大水利工程建设基金安排的支出</t>
  </si>
  <si>
    <t xml:space="preserve">    彩票公益金</t>
  </si>
  <si>
    <t>抗疫特别国债转移支付支出</t>
  </si>
  <si>
    <t xml:space="preserve">    抗疫特别国债</t>
  </si>
  <si>
    <t>表11</t>
  </si>
  <si>
    <t>2020年李渡街道国有资本经营预算收支执行表</t>
  </si>
  <si>
    <t>调整预算数</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</si>
  <si>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</si>
  <si>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</si>
  <si>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</si>
  <si>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</si>
  <si>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</si>
  <si>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</si>
  <si>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</si>
  <si>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四、清算收入</t>
  </si>
  <si>
    <t xml:space="preserve">      国有企业改革成本支出</t>
  </si>
  <si>
    <t>五、其他国有资本经营预算收入</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</si>
  <si>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</si>
  <si>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</si>
  <si>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</si>
  <si>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</si>
  <si>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</si>
  <si>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</si>
  <si>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</si>
  <si>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</si>
  <si>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</si>
  <si>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</si>
  <si>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二、结转下年</t>
  </si>
  <si>
    <t>注：1.本表直观反映2020年国有资本经营预算收入与支出的平衡关系。
    2.收入总计（本级收入合计+转移性收入合计）=支出总计（本级支出合计+转移性支出合计）。</t>
  </si>
  <si>
    <t>关于2020年李渡街道国有资本经营预算收支执行情况的说明</t>
  </si>
  <si>
    <t xml:space="preserve">    国有资本经营预算是对国有资本收益作出支出安排的收支预算。
     2020年我街道无国有资本经营预算收入和支出。</t>
  </si>
  <si>
    <t>表12</t>
  </si>
  <si>
    <t xml:space="preserve">2020年涪陵区李渡街道社会保险基金预算收支执行表 </t>
  </si>
  <si>
    <t>收    入</t>
  </si>
  <si>
    <t>支    出</t>
  </si>
  <si>
    <t>总    计</t>
  </si>
  <si>
    <t>收入合计</t>
  </si>
  <si>
    <t>本年收支结余</t>
  </si>
  <si>
    <t>表13</t>
  </si>
  <si>
    <t xml:space="preserve">2021年李渡街道一般公共预算收支预算表 </t>
  </si>
  <si>
    <t>十四、资源勘探工业信息等支出</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</si>
  <si>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</si>
  <si>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</si>
  <si>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二十三、其他支出</t>
  </si>
  <si>
    <t>二十四、债务付息支出</t>
  </si>
  <si>
    <t>二十五、债务发行费用支出</t>
  </si>
  <si>
    <t>三、动用预算稳定调节基金</t>
  </si>
  <si>
    <t>五、地方政府债务收入</t>
  </si>
  <si>
    <t xml:space="preserve">注：                                                                                                              1.本表直观反映2021年一般公共预算收入与支出的平衡关系。
2.收入总计（本级收入合计+转移性收入合计）=支出总计（本级支出合计+转移性支出合计）。                                        3、本表收入增幅是与上年执行数相比较，支出增幅是与上年预算相比较。
   </t>
  </si>
  <si>
    <t>关于2021年李渡街道一般公共预算收支预算的说明</t>
  </si>
  <si>
    <t xml:space="preserve">    一般公共预算是以对税收为主体的财政收入，安排用于保障和改善民生、推动经济社会发展、维护国家安全、维持国家机构政策运转等方面的收支预算。
    一、 2021年街道本级一般公共预算收入。
    2021年镇本级一般公共预算收入年初预算为1406万元，较上年增长2.6%。其中，税收收入1385万元，较上年增长3.4%；非税收入21万元，较上年下降32.3%。收入增加主要是2020年受疫情影响，辖区企业不景气，2021年预计会有一定增长。
    一般公共预算本级收入1406万元、上级补助5531万元、上年结转633万元等，收入总计7570万元。
    二、 2021年街道本级一般公共预算支出。
    2021年街道本级一般公共预算支出年初预算为7489万元，较上年增长13.3%。支出增长主要是刚性支出增加。
    一般公共预算本级支出加上上解区级、结转下年等，支出总计7570万元。</t>
  </si>
  <si>
    <t>财力列支</t>
  </si>
  <si>
    <t>财力上解</t>
  </si>
  <si>
    <t>财力补助乡镇</t>
  </si>
  <si>
    <t>调出列支</t>
  </si>
  <si>
    <t>上解</t>
  </si>
  <si>
    <t>补助乡镇</t>
  </si>
  <si>
    <t>直接列支</t>
  </si>
  <si>
    <t>税收</t>
  </si>
  <si>
    <t>非税</t>
  </si>
  <si>
    <t>乡镇上解</t>
  </si>
  <si>
    <t>稳定调节基金</t>
  </si>
  <si>
    <t>基金调入</t>
  </si>
  <si>
    <t>配套费调入</t>
  </si>
  <si>
    <t>国资调入</t>
  </si>
  <si>
    <t>上年结转</t>
  </si>
  <si>
    <t>专项利息</t>
  </si>
  <si>
    <t>收入</t>
  </si>
  <si>
    <t>非税直接列支</t>
  </si>
  <si>
    <t>上级补助直接列支</t>
  </si>
  <si>
    <t>表14</t>
  </si>
  <si>
    <t xml:space="preserve">2021年李渡街道一般公共预算本级支出预算表 </t>
  </si>
  <si>
    <t>预  算  数</t>
  </si>
  <si>
    <t xml:space="preserve">  一般公共服务支出</t>
  </si>
  <si>
    <t xml:space="preserve">    人大事务</t>
  </si>
  <si>
    <t xml:space="preserve">      行政运行</t>
  </si>
  <si>
    <t xml:space="preserve">    政府办公厅(室)及相关机构事务</t>
  </si>
  <si>
    <t xml:space="preserve">      一般行政管理事务</t>
  </si>
  <si>
    <t xml:space="preserve">    党委办公厅(室)及相关机构事务</t>
  </si>
  <si>
    <t xml:space="preserve">    其他一般公共服务支出</t>
  </si>
  <si>
    <t xml:space="preserve">      其他一般公共服务支出</t>
  </si>
  <si>
    <t xml:space="preserve">  文化旅游体育与传媒支出</t>
  </si>
  <si>
    <t xml:space="preserve">    文化和旅游</t>
  </si>
  <si>
    <t xml:space="preserve">      群众文化</t>
  </si>
  <si>
    <t xml:space="preserve">      其他文化和旅游支出</t>
  </si>
  <si>
    <t xml:space="preserve">  社会保障和就业支出</t>
  </si>
  <si>
    <t xml:space="preserve">    人力资源和社会保障管理事务</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</si>
  <si>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</si>
  <si>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</si>
  <si>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</si>
  <si>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</si>
  <si>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</si>
  <si>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</si>
  <si>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其他社会保障和就业支出</t>
  </si>
  <si>
    <t xml:space="preserve">      其他社会保障和就业支出</t>
  </si>
  <si>
    <t xml:space="preserve">  卫生健康支出</t>
  </si>
  <si>
    <t xml:space="preserve">    公共卫生</t>
  </si>
  <si>
    <t xml:space="preserve">      重大公共卫生服务</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</si>
  <si>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</si>
  <si>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</si>
  <si>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</si>
  <si>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</si>
  <si>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</si>
  <si>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</si>
  <si>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污染防治</t>
  </si>
  <si>
    <t xml:space="preserve">      固体废弃物与化学品</t>
  </si>
  <si>
    <t xml:space="preserve">  城乡社区支出</t>
  </si>
  <si>
    <t xml:space="preserve">    城乡社区管理事务</t>
  </si>
  <si>
    <t xml:space="preserve">      其他城乡社区管理事务支出</t>
  </si>
  <si>
    <t xml:space="preserve">    城乡社区环境卫生</t>
  </si>
  <si>
    <t xml:space="preserve">      城乡社区环境卫生</t>
  </si>
  <si>
    <t xml:space="preserve">    农业农村</t>
  </si>
  <si>
    <t xml:space="preserve">      对高校毕业生到基层任职补助</t>
  </si>
  <si>
    <t xml:space="preserve">      其他农业农村支出</t>
  </si>
  <si>
    <t xml:space="preserve">    扶贫</t>
  </si>
  <si>
    <t xml:space="preserve">      其他扶贫支出</t>
  </si>
  <si>
    <t xml:space="preserve">    农村综合改革</t>
  </si>
  <si>
    <t>对村民委员会和村党支部的补助</t>
  </si>
  <si>
    <t xml:space="preserve">  交通运输支出</t>
  </si>
  <si>
    <t xml:space="preserve">    公路水路运输</t>
  </si>
  <si>
    <t xml:space="preserve">      公路建设</t>
  </si>
  <si>
    <t xml:space="preserve">  资源勘探工业信息等支出</t>
  </si>
  <si>
    <t xml:space="preserve">    支持中小企业发展和管理支出</t>
  </si>
  <si>
    <t xml:space="preserve">      其他支持中小企业发展和管理支出</t>
  </si>
  <si>
    <t xml:space="preserve">  住房保障支出</t>
  </si>
  <si>
    <t xml:space="preserve">    住房改革支出</t>
  </si>
  <si>
    <t xml:space="preserve">      住房公积金</t>
  </si>
  <si>
    <t xml:space="preserve">  预备费</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</si>
  <si>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</si>
  <si>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</si>
  <si>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</si>
  <si>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</si>
  <si>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</si>
  <si>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</si>
  <si>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</si>
  <si>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项目</t>
  </si>
  <si>
    <t>文化体育与传媒支出</t>
  </si>
  <si>
    <t>医疗卫生与计划生育支出</t>
  </si>
  <si>
    <t>预备费</t>
  </si>
  <si>
    <t>注：在功能分类的基础上，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</si>
  <si>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</si>
  <si>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2021年李渡街道一般公共预算本级基本支出预算表 </t>
  </si>
  <si>
    <t>（按经济分类科目）</t>
  </si>
  <si>
    <t xml:space="preserve">           支       出</t>
  </si>
  <si>
    <t>预 算 数</t>
  </si>
  <si>
    <t>本级基本支出合计</t>
  </si>
  <si>
    <t xml:space="preserve">         501-机关工资福利支出</t>
  </si>
  <si>
    <t xml:space="preserve">             50101-工资津补贴</t>
  </si>
  <si>
    <t xml:space="preserve">             50102-社会保障缴费</t>
  </si>
  <si>
    <t xml:space="preserve">             50103-住房公积金</t>
  </si>
  <si>
    <t xml:space="preserve">             50199-其他工资福利支出</t>
  </si>
  <si>
    <t xml:space="preserve">         502-机关商品和服务支出</t>
  </si>
  <si>
    <t xml:space="preserve">             50201-办公经费</t>
  </si>
  <si>
    <t xml:space="preserve">             50202-会议费</t>
  </si>
  <si>
    <t xml:space="preserve">             50203-培训费</t>
  </si>
  <si>
    <t xml:space="preserve">             50204-专用材料购置费</t>
  </si>
  <si>
    <t xml:space="preserve">             50205-委托业务费</t>
  </si>
  <si>
    <t xml:space="preserve">             50206-公务接待费</t>
  </si>
  <si>
    <t xml:space="preserve">             50208-公务用车运行维护费</t>
  </si>
  <si>
    <t xml:space="preserve">             50209-维修（护）费</t>
  </si>
  <si>
    <t xml:space="preserve">             50299-其他商品和服务支出</t>
  </si>
  <si>
    <t xml:space="preserve">         505-对事业单位经常性补助</t>
  </si>
  <si>
    <t xml:space="preserve">             50501-工资福利支出</t>
  </si>
  <si>
    <t xml:space="preserve">             50502-商品和服务支出</t>
  </si>
  <si>
    <t xml:space="preserve">         509-对个人和家庭的补助</t>
  </si>
  <si>
    <t xml:space="preserve">             50901-社会福利和救助</t>
  </si>
  <si>
    <t>表17</t>
  </si>
  <si>
    <t xml:space="preserve">2021年李渡街道一般公共预算转移支付收支预算表 </t>
  </si>
  <si>
    <t xml:space="preserve">    1.体制补助</t>
  </si>
  <si>
    <t xml:space="preserve">    2.固定结算补助</t>
  </si>
  <si>
    <t xml:space="preserve">    3.其他一般性转移支付</t>
  </si>
  <si>
    <t xml:space="preserve">           公共安全共同财政事权转移支付</t>
  </si>
  <si>
    <t xml:space="preserve">       207文化体育与传媒</t>
  </si>
  <si>
    <t>注：本表详细反映2021年一般公共预算转移支付收入和转移支付支出情况。</t>
  </si>
  <si>
    <t>表18</t>
  </si>
  <si>
    <t xml:space="preserve">2021年李渡街道一般公共预算转移支付支出预算表 </t>
  </si>
  <si>
    <t>表19</t>
  </si>
  <si>
    <t>补助乡镇（街道）合计</t>
  </si>
  <si>
    <t xml:space="preserve">     3.其他一般性转移支付</t>
  </si>
  <si>
    <t>表20</t>
  </si>
  <si>
    <t xml:space="preserve">2021年李渡街道政府性基金预算收支预算表 </t>
  </si>
  <si>
    <t>一、科学技术支出</t>
  </si>
  <si>
    <t>二、国家电影事业发展专项资金</t>
  </si>
  <si>
    <t>二、文化旅游体育与传媒支出</t>
  </si>
  <si>
    <t>三、国有土地收益基金收入</t>
  </si>
  <si>
    <t>三、社会保障和就业支出</t>
  </si>
  <si>
    <t>四、农业土地开发资金收入</t>
  </si>
  <si>
    <t>四、节能环保支出</t>
  </si>
  <si>
    <t>五、国有土地使用权出让收入</t>
  </si>
  <si>
    <t>五、城乡社区支出</t>
  </si>
  <si>
    <t>六、大中型水库库区基金收入</t>
  </si>
  <si>
    <t>六、农林水支出</t>
  </si>
  <si>
    <t>七、彩票公益金收入</t>
  </si>
  <si>
    <t>七、交通运输支出</t>
  </si>
  <si>
    <t>八、小型水库移民扶助基金收入</t>
  </si>
  <si>
    <t>八、资源勘探工业信息等支出</t>
  </si>
  <si>
    <t>九、污水处理费收入</t>
  </si>
  <si>
    <t>十、其他支出</t>
  </si>
  <si>
    <t>十、彩票发行机构和彩票销售机构的业务费用</t>
  </si>
  <si>
    <t>十一、债务付息支出</t>
  </si>
  <si>
    <t>十一、城市基础设施配套费收入</t>
  </si>
  <si>
    <t>十二、抗疫特别国债安排的支出</t>
  </si>
  <si>
    <t>三、地方政府债务转贷收入</t>
  </si>
  <si>
    <t>四、地方政务债务还本支出</t>
  </si>
  <si>
    <t>注：1.本表直观反映2021年政府性基金预算收入与支出的平衡关系。
    2.收入总计（本级收入合计+转移性收入合计）=支出总计（本级支出合计+转移性支出合计）。</t>
  </si>
  <si>
    <t>关于2021年李渡街道政府性基金预算收支预算的说明</t>
  </si>
  <si>
    <t>表21</t>
  </si>
  <si>
    <t xml:space="preserve">2021年李渡街道政府性基金预算本级支出预算表 </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</si>
  <si>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</si>
  <si>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</si>
  <si>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</si>
  <si>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</si>
  <si>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</si>
  <si>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</si>
  <si>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农村基础设施建设支出</t>
  </si>
  <si>
    <t xml:space="preserve">      其他国有土地使用权出让收入安排的支出</t>
  </si>
  <si>
    <t xml:space="preserve">    国有土地收益基金安排的支出</t>
  </si>
  <si>
    <t xml:space="preserve">      其他国有土地收益基金支出</t>
  </si>
  <si>
    <t xml:space="preserve">      污水处理设施建设和运营</t>
  </si>
  <si>
    <t xml:space="preserve">    三峡水库库区基金支出</t>
  </si>
  <si>
    <t xml:space="preserve">      解决移民遗留问题</t>
  </si>
  <si>
    <t xml:space="preserve">      其他三峡水库库区基金支出</t>
  </si>
  <si>
    <t xml:space="preserve">  其他支出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</si>
  <si>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</si>
  <si>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</si>
  <si>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</si>
  <si>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</si>
  <si>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</si>
  <si>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</si>
  <si>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</si>
  <si>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</si>
  <si>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</si>
  <si>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</si>
  <si>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</si>
  <si>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</si>
  <si>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</si>
  <si>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</si>
  <si>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</si>
  <si>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</si>
  <si>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</si>
  <si>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</si>
  <si>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</si>
  <si>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表22</t>
  </si>
  <si>
    <t xml:space="preserve">2021年李渡街道政府性基金预算转移支付收支预算表 </t>
  </si>
  <si>
    <t xml:space="preserve">    国家电影事业发展专项资金</t>
  </si>
  <si>
    <t>小型水库移民扶助基金安排的支出</t>
  </si>
  <si>
    <t xml:space="preserve">    地方水库移民扶持基金</t>
  </si>
  <si>
    <t xml:space="preserve">    港口建设费</t>
  </si>
  <si>
    <t xml:space="preserve">    民航发展基金</t>
  </si>
  <si>
    <t xml:space="preserve">    彩票发行销售机构业务费</t>
  </si>
  <si>
    <t>农网还贷资金支出</t>
  </si>
  <si>
    <t>彩票发行销售机构业务费安排的支出</t>
  </si>
  <si>
    <t>彩票公益金安排的支出</t>
  </si>
  <si>
    <t>注：本表详细反映2021年政府性基金预算转移支付收入和转移支付支出情况。</t>
  </si>
  <si>
    <t>表23</t>
  </si>
  <si>
    <t xml:space="preserve">2021年李渡街道国有资本经营预算收支预算表 </t>
  </si>
  <si>
    <t xml:space="preserve"> “三供一业”移交补助支出</t>
  </si>
  <si>
    <t xml:space="preserve">  国有企业退休人员社会化管理补助支出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</si>
  <si>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</si>
  <si>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</si>
  <si>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</si>
  <si>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</si>
  <si>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</si>
  <si>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注：1.本表直观反映2021年国有资本经营预算收入与支出的平衡关系。
    2.收入总计（本级收入合计+转移性收入合计）=支出总计（本级支出合计+转移性支出合计）。</t>
  </si>
  <si>
    <t>关于2021年李渡街道国有资本经营预算收支预算的说明</t>
  </si>
  <si>
    <t xml:space="preserve">    国有资本经营预算是对国有资本收益作出支出安排的收支预算。
    2021年我街道无国有资本经营预算的收支预算。</t>
  </si>
  <si>
    <t>表24</t>
  </si>
  <si>
    <t xml:space="preserve">2021年涪陵区李渡街道社会保险基金预算收支预算表 </t>
  </si>
  <si>
    <t>注：本表无数据。原因是社保基金预算由市级统筹，市级编制预算。</t>
  </si>
  <si>
    <t>表25</t>
  </si>
  <si>
    <t>涪陵区李渡街道2020年地方政府债务限额及余额情况表</t>
  </si>
  <si>
    <t>单位：亿元</t>
  </si>
  <si>
    <t>地   区</t>
  </si>
  <si>
    <t>2020年债务限额</t>
  </si>
  <si>
    <t>2020年债务余额执行数</t>
  </si>
  <si>
    <t>一般债务</t>
  </si>
  <si>
    <t>专项债务</t>
  </si>
  <si>
    <t>公  式</t>
  </si>
  <si>
    <t>A=B+C</t>
  </si>
  <si>
    <t>B</t>
  </si>
  <si>
    <t>C</t>
  </si>
  <si>
    <t>D=E+F</t>
  </si>
  <si>
    <t>E</t>
  </si>
  <si>
    <t>F</t>
  </si>
  <si>
    <t>李渡街道</t>
  </si>
  <si>
    <t>注：本表无数据，原因是我街道无政府债务。</t>
  </si>
  <si>
    <t>表26</t>
  </si>
  <si>
    <t>涪陵区李渡街道2020年和2021年地方政府一般债务余额情况表</t>
  </si>
  <si>
    <t>项    目</t>
  </si>
  <si>
    <t>一、2019年末地方政府一般债务余额实际数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</si>
  <si>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</si>
  <si>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</si>
  <si>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</si>
  <si>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</si>
  <si>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</si>
  <si>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五、2020年末地方政府一般债务余额执行数</t>
  </si>
  <si>
    <t>六、2020年地方财政赤字</t>
  </si>
  <si>
    <t>七、2020年地方政府一般债务限额</t>
  </si>
  <si>
    <t>表27</t>
  </si>
  <si>
    <t>涪陵区李渡街道2020年和2021年地方政府专项债务余额情况表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</si>
  <si>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</si>
  <si>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</si>
  <si>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</si>
  <si>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</si>
  <si>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五、2020年末地方政府专项债务余额执行数</t>
  </si>
  <si>
    <t>六、2021年地方政府专项债务新增限额</t>
  </si>
  <si>
    <t>七、2021年末地方政府专项债务限额</t>
  </si>
  <si>
    <t>表28</t>
  </si>
  <si>
    <t>涪陵区李渡街道地方政府债券发行及还本付息情况表</t>
  </si>
  <si>
    <t>公式</t>
  </si>
  <si>
    <t>金额</t>
  </si>
  <si>
    <t>一、2020年发行执行数</t>
  </si>
  <si>
    <t>A=B+D</t>
  </si>
  <si>
    <t>（一）一般债券</t>
  </si>
  <si>
    <t xml:space="preserve">   其中：再融资债券</t>
  </si>
  <si>
    <t>（二）专项债券</t>
  </si>
  <si>
    <t>D</t>
  </si>
  <si>
    <t>二、2020年还本支出执行数</t>
  </si>
  <si>
    <t>F=G+H</t>
  </si>
  <si>
    <t>G</t>
  </si>
  <si>
    <t>H</t>
  </si>
  <si>
    <t>三、2020年付息支出执行数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</si>
  <si>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</si>
  <si>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</si>
  <si>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</si>
  <si>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</si>
  <si>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</si>
  <si>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</si>
  <si>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</si>
  <si>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</si>
  <si>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</si>
  <si>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</si>
  <si>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</si>
  <si>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</si>
  <si>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</si>
  <si>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</si>
  <si>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</si>
  <si>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</si>
  <si>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表29</t>
  </si>
  <si>
    <t>涪陵区李渡街道2021年地方政府债务限额提前下达情况表</t>
  </si>
  <si>
    <t>一：2020年地方政府债务限额</t>
  </si>
  <si>
    <t>其中： 一般债务限额</t>
  </si>
  <si>
    <t xml:space="preserve">       专项债务限额</t>
  </si>
  <si>
    <t>二：提前下达的2021年地方政府债务限额</t>
  </si>
  <si>
    <t>表30</t>
  </si>
  <si>
    <t>涪陵区李渡街道2021年年初新增地方政府债券资金安排表</t>
  </si>
  <si>
    <t>序号</t>
  </si>
  <si>
    <t>项目名称</t>
  </si>
  <si>
    <t>项目类型</t>
  </si>
  <si>
    <t>项目主管部门</t>
  </si>
  <si>
    <t>债券性质</t>
  </si>
  <si>
    <t>债券规模</t>
  </si>
  <si>
    <t xml:space="preserve">    一般公共预算是以对税收为主体的财政收入，上级体制补助收入，安排用于保障和改善民生、推动经济社会发展、维护国家安全、维持国家机构政策运转等方面的收支预算。
    一、 2020年街道本级一般公共预算收入。
    2020年街道本级一般公共预算收入年初预算为2042万元，执行数为1370万元，较上年下降31.6%。其中，税收收入1339万元，较上年下降32.5%；非税收入31万元，较上年增长47.6%。税收下降主要是2020年疫情影响，辖区企业税收下降；非税增长是门面出租租金2019年入库到区级，2020年划转回街道。
    一般公共预算本级收入加上上级补助和基金结余调入收入等，收入总计6634万元。
    二、 2020年街道本级一般公共预算支出。
    2020年街道本级一般公共预算支出年初预算为6611万元元，执行数为5961万元，结余633万元，支出较上年减少29.6%。其中：支出下降主要是由于街道压减一般公用支出，缩减项目支出，严格执行“三保”政策。
    一般公共预算本级支出加上上解区级支出及基金支出等，支出总计6634万元。</t>
    <phoneticPr fontId="94" type="noConversion"/>
  </si>
  <si>
    <t xml:space="preserve">        政府性基金预算是对依照法律、行政法规的规定在一定期限内向特定对象征收、收取或者以其他方式筹集的资金，专项用于特定公共事业发展的收支预算。
        一、2020年政府性基金预算收入。
        2020年政府性基金预算收入年初预算为284万元，决算数为354万元。其中上上级补助70万元，上年结转284万元，收入总计354万元。
        二、2020年政府性基金预算收支出。
        2020年政府性基金预算支出年初预算为284万元，决算数为354万元，较上年下降43.2%。其中农林水支出下降71.6%，主要是项目未竣工。</t>
    <phoneticPr fontId="94" type="noConversion"/>
  </si>
  <si>
    <t xml:space="preserve">      其他人力资源和社会保障管理事务支出</t>
    <phoneticPr fontId="94" type="noConversion"/>
  </si>
  <si>
    <t>国土海洋气象等支出</t>
  </si>
  <si>
    <t>表3</t>
    <phoneticPr fontId="94" type="noConversion"/>
  </si>
  <si>
    <t>注：1.本表直观反映2020年一般公共预算收入与支出的平衡关系。
    2.收入总计（本级收入合计+转移性收入合计）=支出总计（本级支出合计+转移性支出合计）。
    3.调整预算数是指根据预算法规定，经本级人大审查批准对年初预算进行调整后形成的预算数，下同。                                                                                                                       4.变动预算数是指在调整预算数的基础上，根据预算法规定，上级转移支付增加及上下级结算等不属于预算调整事项但引起预算收支变动后形成的预算数，下同。</t>
    <phoneticPr fontId="94" type="noConversion"/>
  </si>
  <si>
    <t>一、上解上级支出</t>
    <phoneticPr fontId="94" type="noConversion"/>
  </si>
  <si>
    <t>关于2020年李渡街道政府性基金预算收支执行情况的说明</t>
    <phoneticPr fontId="94" type="noConversion"/>
  </si>
  <si>
    <t>注：本表无数据。原因是社保基金预算由市级统筹，市级统一编制执行情况和预算情况，街道本级无。</t>
    <phoneticPr fontId="94" type="noConversion"/>
  </si>
  <si>
    <t xml:space="preserve">    政府性基金预算是对依照法律、行政法规的规定在一定期限内向特定对象征收、收取或者以其他方式筹集的资金，专项用于特定公共事业发展的收支预算。
    一、2021年政府性基金预算收入。
    2021年政府性基金预算收入年初预算为0万元。
    政府性基金预算本级收入加上上级补助、街道上解、债务转贷收入和上年结转等，收入总计0万元。
    二、2021年政府性基金预算支出。
    2021年政府性基金预算支出年初预算为0万元。
    政府性基金预算本级支出加上上解上级、调出资金和债务还本支出等，支出总计0万元。</t>
    <phoneticPr fontId="94" type="noConversion"/>
  </si>
</sst>
</file>

<file path=xl/styles.xml><?xml version="1.0" encoding="utf-8"?>
<styleSheet xmlns="http://schemas.openxmlformats.org/spreadsheetml/2006/main">
  <numFmts count="18">
    <numFmt numFmtId="41" formatCode="_ * #,##0_ ;_ * \-#,##0_ ;_ * &quot;-&quot;_ ;_ @_ "/>
    <numFmt numFmtId="43" formatCode="_ * #,##0.00_ ;_ * \-#,##0.00_ ;_ * &quot;-&quot;??_ ;_ @_ "/>
    <numFmt numFmtId="176" formatCode="#,##0.000000"/>
    <numFmt numFmtId="177" formatCode="#,##0.0_ "/>
    <numFmt numFmtId="178" formatCode="0_);[Red]\(0\)"/>
    <numFmt numFmtId="179" formatCode="0.0_ "/>
    <numFmt numFmtId="180" formatCode="0.00_ "/>
    <numFmt numFmtId="181" formatCode="0;[Red]0"/>
    <numFmt numFmtId="182" formatCode="0_ "/>
    <numFmt numFmtId="183" formatCode="#,##0_);[Red]\(#,##0\)"/>
    <numFmt numFmtId="184" formatCode="_ * #,##0_ ;_ * \-#,##0_ ;_ * &quot;-&quot;??_ ;_ @_ "/>
    <numFmt numFmtId="185" formatCode="0.0%"/>
    <numFmt numFmtId="186" formatCode="###,##0.00"/>
    <numFmt numFmtId="187" formatCode="0.0_);[Red]\(0.0\)"/>
    <numFmt numFmtId="188" formatCode="* #,##0;* \-#,##0;* &quot;-&quot;??;@"/>
    <numFmt numFmtId="189" formatCode="#,##0_ "/>
    <numFmt numFmtId="190" formatCode="General;General;&quot;-&quot;"/>
    <numFmt numFmtId="191" formatCode="0.00_);[Red]\(0.00\)"/>
  </numFmts>
  <fonts count="96">
    <font>
      <sz val="11"/>
      <color theme="1"/>
      <name val="宋体"/>
      <charset val="134"/>
      <scheme val="minor"/>
    </font>
    <font>
      <sz val="11"/>
      <color indexed="8"/>
      <name val="方正黑体_GBK"/>
      <charset val="134"/>
    </font>
    <font>
      <sz val="16"/>
      <color indexed="8"/>
      <name val="方正小标宋_GBK"/>
      <charset val="134"/>
    </font>
    <font>
      <sz val="11"/>
      <color indexed="8"/>
      <name val="宋体"/>
      <family val="3"/>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0"/>
      <color indexed="8"/>
      <name val="宋体"/>
      <family val="3"/>
      <charset val="134"/>
      <scheme val="minor"/>
    </font>
    <font>
      <sz val="11"/>
      <color rgb="FFFF0000"/>
      <name val="SimSun"/>
      <charset val="134"/>
    </font>
    <font>
      <sz val="12"/>
      <color indexed="8"/>
      <name val="方正黑体_GBK"/>
      <charset val="134"/>
    </font>
    <font>
      <b/>
      <sz val="10"/>
      <name val="SimSun"/>
      <charset val="134"/>
    </font>
    <font>
      <sz val="12"/>
      <name val="仿宋_GB2312"/>
      <charset val="134"/>
    </font>
    <font>
      <sz val="18"/>
      <color theme="1"/>
      <name val="方正小标宋_GBK"/>
      <family val="4"/>
      <charset val="134"/>
    </font>
    <font>
      <sz val="14"/>
      <name val="黑体"/>
      <family val="3"/>
      <charset val="134"/>
    </font>
    <font>
      <sz val="14"/>
      <color theme="1"/>
      <name val="黑体"/>
      <family val="3"/>
      <charset val="134"/>
    </font>
    <font>
      <b/>
      <sz val="12"/>
      <color theme="1"/>
      <name val="宋体"/>
      <family val="3"/>
      <charset val="134"/>
      <scheme val="minor"/>
    </font>
    <font>
      <sz val="10"/>
      <color theme="1"/>
      <name val="宋体"/>
      <family val="3"/>
      <charset val="134"/>
      <scheme val="minor"/>
    </font>
    <font>
      <sz val="11"/>
      <name val="仿宋_GB2312"/>
      <charset val="134"/>
    </font>
    <font>
      <sz val="11"/>
      <name val="宋体"/>
      <family val="3"/>
      <charset val="134"/>
      <scheme val="minor"/>
    </font>
    <font>
      <sz val="22"/>
      <color theme="1"/>
      <name val="方正小标宋_GBK"/>
      <family val="4"/>
      <charset val="134"/>
    </font>
    <font>
      <sz val="16"/>
      <name val="方正仿宋_GBK"/>
      <family val="4"/>
      <charset val="134"/>
    </font>
    <font>
      <sz val="16"/>
      <name val="宋体"/>
      <family val="3"/>
      <charset val="134"/>
      <scheme val="minor"/>
    </font>
    <font>
      <b/>
      <sz val="10"/>
      <color indexed="8"/>
      <name val="宋体"/>
      <family val="3"/>
      <charset val="134"/>
      <scheme val="minor"/>
    </font>
    <font>
      <sz val="10"/>
      <name val="宋体"/>
      <family val="3"/>
      <charset val="134"/>
    </font>
    <font>
      <sz val="10"/>
      <name val="仿宋_GB2312"/>
      <charset val="134"/>
    </font>
    <font>
      <sz val="10"/>
      <name val="宋体"/>
      <family val="3"/>
      <charset val="134"/>
      <scheme val="minor"/>
    </font>
    <font>
      <b/>
      <sz val="14"/>
      <name val="宋体"/>
      <family val="3"/>
      <charset val="134"/>
    </font>
    <font>
      <b/>
      <sz val="12"/>
      <name val="宋体"/>
      <family val="3"/>
      <charset val="134"/>
      <scheme val="minor"/>
    </font>
    <font>
      <sz val="12"/>
      <name val="宋体"/>
      <family val="3"/>
      <charset val="134"/>
      <scheme val="minor"/>
    </font>
    <font>
      <b/>
      <sz val="10"/>
      <name val="宋体"/>
      <family val="3"/>
      <charset val="134"/>
    </font>
    <font>
      <sz val="10"/>
      <color indexed="8"/>
      <name val="宋体"/>
      <family val="3"/>
      <charset val="134"/>
    </font>
    <font>
      <sz val="10"/>
      <color theme="1"/>
      <name val="宋体"/>
      <family val="3"/>
      <charset val="134"/>
    </font>
    <font>
      <b/>
      <sz val="11"/>
      <color theme="1"/>
      <name val="宋体"/>
      <family val="3"/>
      <charset val="134"/>
      <scheme val="minor"/>
    </font>
    <font>
      <b/>
      <sz val="11"/>
      <name val="宋体"/>
      <family val="3"/>
      <charset val="134"/>
      <scheme val="minor"/>
    </font>
    <font>
      <b/>
      <sz val="10"/>
      <name val="宋体"/>
      <family val="3"/>
      <charset val="134"/>
      <scheme val="minor"/>
    </font>
    <font>
      <sz val="10"/>
      <color rgb="FFFF0000"/>
      <name val="宋体"/>
      <family val="3"/>
      <charset val="134"/>
      <scheme val="minor"/>
    </font>
    <font>
      <sz val="12"/>
      <name val="黑体"/>
      <family val="3"/>
      <charset val="134"/>
    </font>
    <font>
      <sz val="12"/>
      <name val="宋体"/>
      <family val="3"/>
      <charset val="134"/>
    </font>
    <font>
      <b/>
      <sz val="12"/>
      <name val="宋体"/>
      <family val="3"/>
      <charset val="134"/>
    </font>
    <font>
      <sz val="10"/>
      <name val="Arial"/>
      <family val="2"/>
    </font>
    <font>
      <b/>
      <sz val="10"/>
      <name val="Default"/>
      <family val="1"/>
    </font>
    <font>
      <sz val="11"/>
      <color indexed="8"/>
      <name val="宋体"/>
      <family val="3"/>
      <charset val="134"/>
    </font>
    <font>
      <sz val="10"/>
      <name val="Default"/>
      <family val="1"/>
    </font>
    <font>
      <b/>
      <sz val="10"/>
      <color indexed="8"/>
      <name val="宋体"/>
      <family val="3"/>
      <charset val="134"/>
    </font>
    <font>
      <sz val="18"/>
      <name val="方正小标宋_GBK"/>
      <family val="4"/>
      <charset val="134"/>
    </font>
    <font>
      <sz val="11"/>
      <name val="宋体"/>
      <family val="3"/>
      <charset val="134"/>
    </font>
    <font>
      <sz val="10"/>
      <color indexed="8"/>
      <name val="方正黑体_GBK"/>
      <family val="4"/>
      <charset val="134"/>
    </font>
    <font>
      <b/>
      <sz val="12"/>
      <color indexed="8"/>
      <name val="宋体"/>
      <family val="3"/>
      <charset val="134"/>
    </font>
    <font>
      <b/>
      <sz val="18"/>
      <color theme="1"/>
      <name val="宋体"/>
      <family val="3"/>
      <charset val="134"/>
      <scheme val="minor"/>
    </font>
    <font>
      <sz val="14"/>
      <color theme="1"/>
      <name val="宋体"/>
      <family val="3"/>
      <charset val="134"/>
      <scheme val="minor"/>
    </font>
    <font>
      <b/>
      <sz val="10"/>
      <color theme="1"/>
      <name val="宋体"/>
      <family val="3"/>
      <charset val="134"/>
      <scheme val="minor"/>
    </font>
    <font>
      <b/>
      <sz val="10"/>
      <name val="仿宋_GB2312"/>
      <charset val="134"/>
    </font>
    <font>
      <sz val="11"/>
      <color theme="1"/>
      <name val="宋体"/>
      <family val="3"/>
      <charset val="134"/>
    </font>
    <font>
      <b/>
      <sz val="11"/>
      <name val="宋体"/>
      <family val="3"/>
      <charset val="134"/>
    </font>
    <font>
      <sz val="10"/>
      <name val="Times New Roman"/>
      <family val="1"/>
    </font>
    <font>
      <b/>
      <sz val="10"/>
      <color theme="1"/>
      <name val="Times New Roman"/>
      <family val="1"/>
    </font>
    <font>
      <sz val="14"/>
      <name val="Times New Roman"/>
      <family val="1"/>
    </font>
    <font>
      <sz val="19"/>
      <color theme="1"/>
      <name val="方正小标宋_GBK"/>
      <family val="4"/>
      <charset val="134"/>
    </font>
    <font>
      <sz val="10"/>
      <color theme="1"/>
      <name val="方正黑体_GBK"/>
      <family val="4"/>
      <charset val="134"/>
    </font>
    <font>
      <sz val="12"/>
      <name val="方正仿宋_GBK"/>
      <family val="4"/>
      <charset val="134"/>
    </font>
    <font>
      <sz val="12"/>
      <name val="方正细黑一简体"/>
      <charset val="134"/>
    </font>
    <font>
      <sz val="19"/>
      <name val="方正小标宋_GBK"/>
      <family val="4"/>
      <charset val="134"/>
    </font>
    <font>
      <b/>
      <sz val="14"/>
      <name val="黑体"/>
      <family val="3"/>
      <charset val="134"/>
    </font>
    <font>
      <sz val="18"/>
      <color rgb="FF000000"/>
      <name val="黑体"/>
      <family val="3"/>
      <charset val="134"/>
    </font>
    <font>
      <b/>
      <sz val="12"/>
      <color rgb="FF000000"/>
      <name val="黑体"/>
      <family val="3"/>
      <charset val="134"/>
    </font>
    <font>
      <sz val="12"/>
      <color rgb="FF000000"/>
      <name val="方正仿宋_GBK"/>
      <family val="4"/>
      <charset val="134"/>
    </font>
    <font>
      <sz val="12"/>
      <color theme="1"/>
      <name val="方正仿宋_GBK"/>
      <family val="4"/>
      <charset val="134"/>
    </font>
    <font>
      <sz val="10.5"/>
      <color theme="1"/>
      <name val="方正仿宋_GBK"/>
      <family val="4"/>
      <charset val="134"/>
    </font>
    <font>
      <sz val="14"/>
      <color rgb="FF000000"/>
      <name val="黑体"/>
      <family val="3"/>
      <charset val="134"/>
    </font>
    <font>
      <sz val="24"/>
      <color theme="1"/>
      <name val="方正小标宋_GBK"/>
      <family val="4"/>
      <charset val="134"/>
    </font>
    <font>
      <sz val="16"/>
      <color rgb="FF000000"/>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color rgb="FF000000"/>
      <name val="黑体"/>
      <family val="3"/>
      <charset val="134"/>
    </font>
    <font>
      <sz val="24"/>
      <color theme="1"/>
      <name val="宋体"/>
      <family val="3"/>
      <charset val="134"/>
    </font>
    <font>
      <sz val="24"/>
      <color theme="1"/>
      <name val="Times New Roman"/>
      <family val="1"/>
    </font>
    <font>
      <sz val="11"/>
      <color theme="1"/>
      <name val="宋体"/>
      <family val="3"/>
      <charset val="134"/>
      <scheme val="minor"/>
    </font>
    <font>
      <sz val="9"/>
      <name val="宋体"/>
      <family val="3"/>
      <charset val="134"/>
      <scheme val="minor"/>
    </font>
    <font>
      <sz val="10"/>
      <name val="黑体"/>
      <family val="3"/>
      <charset val="134"/>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7">
    <xf numFmtId="0" fontId="0" fillId="0" borderId="0">
      <alignment vertical="center"/>
    </xf>
    <xf numFmtId="41" fontId="93" fillId="0" borderId="0" applyFont="0" applyFill="0" applyBorder="0" applyAlignment="0" applyProtection="0">
      <alignment vertical="center"/>
    </xf>
    <xf numFmtId="0" fontId="75" fillId="4" borderId="12" applyNumberFormat="0" applyAlignment="0" applyProtection="0">
      <alignment vertical="center"/>
    </xf>
    <xf numFmtId="43" fontId="93" fillId="0" borderId="0" applyFont="0" applyFill="0" applyBorder="0" applyAlignment="0" applyProtection="0">
      <alignment vertical="center"/>
    </xf>
    <xf numFmtId="0" fontId="76" fillId="0" borderId="0" applyNumberFormat="0" applyFill="0" applyBorder="0" applyAlignment="0" applyProtection="0">
      <alignment vertical="center"/>
    </xf>
    <xf numFmtId="9" fontId="93" fillId="0" borderId="0" applyFont="0" applyFill="0" applyBorder="0" applyAlignment="0" applyProtection="0">
      <alignment vertical="center"/>
    </xf>
    <xf numFmtId="0" fontId="41" fillId="0" borderId="0">
      <alignment vertical="center"/>
    </xf>
    <xf numFmtId="9" fontId="41" fillId="0" borderId="0" applyFont="0" applyFill="0" applyBorder="0" applyAlignment="0" applyProtection="0"/>
    <xf numFmtId="0" fontId="93" fillId="0" borderId="0">
      <alignment vertical="center"/>
    </xf>
    <xf numFmtId="0" fontId="77" fillId="0" borderId="13" applyNumberFormat="0" applyFill="0" applyAlignment="0" applyProtection="0">
      <alignment vertical="center"/>
    </xf>
    <xf numFmtId="0" fontId="41" fillId="0" borderId="0">
      <alignment vertical="center"/>
    </xf>
    <xf numFmtId="0" fontId="78" fillId="4" borderId="14" applyNumberFormat="0" applyAlignment="0" applyProtection="0">
      <alignment vertical="center"/>
    </xf>
    <xf numFmtId="0" fontId="93" fillId="0" borderId="0">
      <alignment vertical="center"/>
    </xf>
    <xf numFmtId="41" fontId="41" fillId="0" borderId="0" applyFont="0" applyFill="0" applyBorder="0" applyAlignment="0" applyProtection="0"/>
    <xf numFmtId="41" fontId="93" fillId="0" borderId="0" applyFont="0" applyFill="0" applyBorder="0" applyAlignment="0" applyProtection="0">
      <alignment vertical="center"/>
    </xf>
    <xf numFmtId="41" fontId="41" fillId="0" borderId="0" applyFont="0" applyFill="0" applyBorder="0" applyAlignment="0" applyProtection="0"/>
    <xf numFmtId="0" fontId="93" fillId="0" borderId="0">
      <alignment vertical="center"/>
    </xf>
    <xf numFmtId="41" fontId="41" fillId="0" borderId="0" applyFont="0" applyFill="0" applyBorder="0" applyAlignment="0" applyProtection="0"/>
    <xf numFmtId="0" fontId="93" fillId="0" borderId="0">
      <alignment vertical="center"/>
    </xf>
    <xf numFmtId="0" fontId="79" fillId="5" borderId="0" applyNumberFormat="0" applyBorder="0" applyAlignment="0" applyProtection="0">
      <alignment vertical="center"/>
    </xf>
    <xf numFmtId="0" fontId="41" fillId="0" borderId="0">
      <alignment vertical="center"/>
    </xf>
    <xf numFmtId="0" fontId="93" fillId="0" borderId="0">
      <alignment vertical="center"/>
    </xf>
    <xf numFmtId="0" fontId="41" fillId="0" borderId="0">
      <alignment vertical="center"/>
    </xf>
    <xf numFmtId="0" fontId="80" fillId="0" borderId="15" applyNumberFormat="0" applyFill="0" applyAlignment="0" applyProtection="0">
      <alignment vertical="center"/>
    </xf>
    <xf numFmtId="0" fontId="81" fillId="0" borderId="16" applyNumberFormat="0" applyFill="0" applyAlignment="0" applyProtection="0">
      <alignment vertical="center"/>
    </xf>
    <xf numFmtId="0" fontId="81" fillId="0" borderId="0" applyNumberFormat="0" applyFill="0" applyBorder="0" applyAlignment="0" applyProtection="0">
      <alignment vertical="center"/>
    </xf>
    <xf numFmtId="0" fontId="82" fillId="6" borderId="0" applyNumberFormat="0" applyBorder="0" applyAlignment="0" applyProtection="0">
      <alignment vertical="center"/>
    </xf>
    <xf numFmtId="0" fontId="93" fillId="0" borderId="0">
      <alignment vertical="center"/>
    </xf>
    <xf numFmtId="0" fontId="93" fillId="0" borderId="0"/>
    <xf numFmtId="0" fontId="45" fillId="0" borderId="0">
      <alignment vertical="center"/>
    </xf>
    <xf numFmtId="41" fontId="93" fillId="0" borderId="0" applyFont="0" applyFill="0" applyBorder="0" applyAlignment="0" applyProtection="0">
      <alignment vertical="center"/>
    </xf>
    <xf numFmtId="0" fontId="41" fillId="0" borderId="0"/>
    <xf numFmtId="0" fontId="41" fillId="0" borderId="0"/>
    <xf numFmtId="0" fontId="41" fillId="0" borderId="0"/>
    <xf numFmtId="0" fontId="93" fillId="0" borderId="0">
      <alignment vertical="center"/>
    </xf>
    <xf numFmtId="0" fontId="83" fillId="7" borderId="12" applyNumberFormat="0" applyAlignment="0" applyProtection="0">
      <alignment vertical="center"/>
    </xf>
    <xf numFmtId="0" fontId="3" fillId="0" borderId="0">
      <alignment vertical="center"/>
    </xf>
    <xf numFmtId="0" fontId="41" fillId="0" borderId="0"/>
    <xf numFmtId="0" fontId="43" fillId="0" borderId="0"/>
    <xf numFmtId="0" fontId="41" fillId="0" borderId="0">
      <alignment vertical="center"/>
    </xf>
    <xf numFmtId="0" fontId="41" fillId="0" borderId="0">
      <alignment vertical="center"/>
    </xf>
    <xf numFmtId="0" fontId="41" fillId="0" borderId="0"/>
    <xf numFmtId="0" fontId="93" fillId="0" borderId="0">
      <alignment vertical="center"/>
    </xf>
    <xf numFmtId="0" fontId="41" fillId="0" borderId="0"/>
    <xf numFmtId="0" fontId="41" fillId="0" borderId="0"/>
    <xf numFmtId="0" fontId="93" fillId="0" borderId="0">
      <alignment vertical="center"/>
    </xf>
    <xf numFmtId="0" fontId="41" fillId="0" borderId="0"/>
    <xf numFmtId="0" fontId="93" fillId="0" borderId="0">
      <alignment vertical="center"/>
    </xf>
    <xf numFmtId="0" fontId="27" fillId="0" borderId="0"/>
    <xf numFmtId="0" fontId="3" fillId="0" borderId="0">
      <alignment vertical="center"/>
    </xf>
    <xf numFmtId="0" fontId="41" fillId="8" borderId="17" applyNumberFormat="0" applyFont="0" applyAlignment="0" applyProtection="0">
      <alignment vertical="center"/>
    </xf>
    <xf numFmtId="0" fontId="3" fillId="0" borderId="0">
      <alignment vertical="center"/>
    </xf>
    <xf numFmtId="0" fontId="43" fillId="0" borderId="0"/>
    <xf numFmtId="0" fontId="43" fillId="0" borderId="0"/>
    <xf numFmtId="0" fontId="84" fillId="9" borderId="0" applyNumberFormat="0" applyBorder="0" applyAlignment="0" applyProtection="0">
      <alignment vertical="center"/>
    </xf>
    <xf numFmtId="0" fontId="85" fillId="0" borderId="18" applyNumberFormat="0" applyFill="0" applyAlignment="0" applyProtection="0">
      <alignment vertical="center"/>
    </xf>
    <xf numFmtId="0" fontId="86" fillId="10" borderId="19" applyNumberFormat="0" applyAlignment="0" applyProtection="0">
      <alignment vertical="center"/>
    </xf>
    <xf numFmtId="0" fontId="8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9" fillId="0" borderId="20" applyNumberFormat="0" applyFill="0" applyAlignment="0" applyProtection="0">
      <alignment vertical="center"/>
    </xf>
    <xf numFmtId="43" fontId="93" fillId="0" borderId="0" applyFont="0" applyFill="0" applyBorder="0" applyAlignment="0" applyProtection="0">
      <alignment vertical="center"/>
    </xf>
    <xf numFmtId="43" fontId="41" fillId="0" borderId="0" applyFont="0" applyFill="0" applyBorder="0" applyAlignment="0" applyProtection="0"/>
    <xf numFmtId="0" fontId="45" fillId="0" borderId="0" applyFont="0" applyFill="0" applyBorder="0" applyAlignment="0" applyProtection="0">
      <alignment vertical="center"/>
    </xf>
    <xf numFmtId="43" fontId="41" fillId="0" borderId="0" applyFont="0" applyFill="0" applyBorder="0" applyAlignment="0" applyProtection="0"/>
    <xf numFmtId="43" fontId="41" fillId="0" borderId="0" applyFont="0" applyFill="0" applyBorder="0" applyAlignment="0" applyProtection="0"/>
    <xf numFmtId="0"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alignment vertical="center"/>
    </xf>
    <xf numFmtId="0"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alignment vertical="center"/>
    </xf>
    <xf numFmtId="0" fontId="43" fillId="0" borderId="0"/>
    <xf numFmtId="0" fontId="41" fillId="0" borderId="0"/>
    <xf numFmtId="0" fontId="93" fillId="0" borderId="0">
      <alignment vertical="center"/>
    </xf>
    <xf numFmtId="0" fontId="41" fillId="0" borderId="0">
      <alignment vertical="center"/>
    </xf>
    <xf numFmtId="0" fontId="93" fillId="0" borderId="0">
      <alignment vertical="center"/>
    </xf>
  </cellStyleXfs>
  <cellXfs count="501">
    <xf numFmtId="0" fontId="0" fillId="0" borderId="0" xfId="0">
      <alignment vertical="center"/>
    </xf>
    <xf numFmtId="0" fontId="1" fillId="0" borderId="0" xfId="49" applyFont="1">
      <alignment vertical="center"/>
    </xf>
    <xf numFmtId="0" fontId="2" fillId="0" borderId="0" xfId="49" applyFont="1">
      <alignment vertical="center"/>
    </xf>
    <xf numFmtId="0" fontId="3" fillId="0" borderId="0" xfId="49">
      <alignment vertical="center"/>
    </xf>
    <xf numFmtId="0" fontId="4" fillId="0" borderId="0" xfId="27" applyFont="1" applyFill="1" applyAlignment="1">
      <alignment horizontal="left" vertical="center"/>
    </xf>
    <xf numFmtId="0" fontId="7" fillId="0" borderId="1" xfId="49" applyFont="1" applyBorder="1" applyAlignment="1">
      <alignment horizontal="center" vertical="center" wrapText="1"/>
    </xf>
    <xf numFmtId="0" fontId="8" fillId="0" borderId="1" xfId="49" applyFont="1" applyBorder="1" applyAlignment="1">
      <alignment horizontal="center" vertical="center" wrapText="1"/>
    </xf>
    <xf numFmtId="0" fontId="8" fillId="0" borderId="1" xfId="49" applyFont="1" applyBorder="1" applyAlignment="1">
      <alignment horizontal="left" vertical="center" wrapText="1"/>
    </xf>
    <xf numFmtId="0" fontId="8" fillId="0" borderId="1" xfId="49" applyFont="1" applyBorder="1" applyAlignment="1">
      <alignment vertical="center" wrapText="1"/>
    </xf>
    <xf numFmtId="176" fontId="8" fillId="0" borderId="1" xfId="49" applyNumberFormat="1" applyFont="1" applyBorder="1" applyAlignment="1">
      <alignment vertical="center" wrapText="1"/>
    </xf>
    <xf numFmtId="0" fontId="1" fillId="0" borderId="0" xfId="36" applyFont="1">
      <alignment vertical="center"/>
    </xf>
    <xf numFmtId="0" fontId="2" fillId="0" borderId="0" xfId="36" applyFont="1">
      <alignment vertical="center"/>
    </xf>
    <xf numFmtId="0" fontId="3" fillId="0" borderId="0" xfId="36">
      <alignment vertical="center"/>
    </xf>
    <xf numFmtId="0" fontId="3" fillId="0" borderId="0" xfId="36" applyAlignment="1">
      <alignment horizontal="center" vertical="center"/>
    </xf>
    <xf numFmtId="0" fontId="9" fillId="0" borderId="0" xfId="36" applyFont="1" applyBorder="1" applyAlignment="1">
      <alignment horizontal="left" vertical="center" wrapText="1"/>
    </xf>
    <xf numFmtId="0" fontId="10" fillId="0" borderId="0" xfId="36" applyFont="1" applyBorder="1" applyAlignment="1">
      <alignment horizontal="left" vertical="center" wrapText="1"/>
    </xf>
    <xf numFmtId="0" fontId="10" fillId="0" borderId="0" xfId="36" applyFont="1" applyBorder="1" applyAlignment="1">
      <alignment horizontal="center" vertical="center" wrapText="1"/>
    </xf>
    <xf numFmtId="0" fontId="7" fillId="0" borderId="1" xfId="36" applyFont="1" applyBorder="1" applyAlignment="1">
      <alignment horizontal="center" vertical="center" wrapText="1"/>
    </xf>
    <xf numFmtId="0" fontId="8" fillId="0" borderId="1" xfId="36" applyFont="1" applyBorder="1" applyAlignment="1">
      <alignment vertical="center" wrapText="1"/>
    </xf>
    <xf numFmtId="0" fontId="8" fillId="0" borderId="1" xfId="36" applyFont="1" applyBorder="1" applyAlignment="1">
      <alignment horizontal="center" vertical="center" wrapText="1"/>
    </xf>
    <xf numFmtId="179" fontId="11" fillId="0" borderId="1" xfId="51" applyNumberFormat="1" applyFont="1" applyBorder="1" applyAlignment="1">
      <alignment horizontal="right" vertical="center"/>
    </xf>
    <xf numFmtId="0" fontId="1" fillId="0" borderId="0" xfId="51" applyFont="1">
      <alignment vertical="center"/>
    </xf>
    <xf numFmtId="0" fontId="2" fillId="0" borderId="0" xfId="51" applyFont="1">
      <alignment vertical="center"/>
    </xf>
    <xf numFmtId="0" fontId="3" fillId="0" borderId="0" xfId="51">
      <alignment vertical="center"/>
    </xf>
    <xf numFmtId="0" fontId="9" fillId="0" borderId="0" xfId="51" applyFont="1" applyBorder="1" applyAlignment="1">
      <alignment horizontal="left" vertical="center" wrapText="1"/>
    </xf>
    <xf numFmtId="0" fontId="6" fillId="0" borderId="0" xfId="51" applyFont="1" applyBorder="1" applyAlignment="1">
      <alignment horizontal="right" vertical="center" wrapText="1"/>
    </xf>
    <xf numFmtId="0" fontId="7" fillId="0" borderId="1" xfId="51" applyFont="1" applyBorder="1" applyAlignment="1">
      <alignment horizontal="center" vertical="center" wrapText="1"/>
    </xf>
    <xf numFmtId="0" fontId="8" fillId="0" borderId="1" xfId="51" applyFont="1" applyBorder="1" applyAlignment="1">
      <alignment horizontal="left" vertical="center" wrapText="1"/>
    </xf>
    <xf numFmtId="0" fontId="8" fillId="0" borderId="1" xfId="51" applyFont="1" applyBorder="1" applyAlignment="1">
      <alignment horizontal="center" vertical="center" wrapText="1"/>
    </xf>
    <xf numFmtId="43" fontId="8" fillId="0" borderId="1" xfId="3" applyFont="1" applyBorder="1" applyAlignment="1">
      <alignment vertical="center" wrapText="1"/>
    </xf>
    <xf numFmtId="43" fontId="12" fillId="0" borderId="1" xfId="3" applyFont="1" applyBorder="1" applyAlignment="1">
      <alignment vertical="center" wrapText="1"/>
    </xf>
    <xf numFmtId="0" fontId="6" fillId="0" borderId="0" xfId="51" applyFont="1" applyBorder="1" applyAlignment="1">
      <alignment vertical="center" wrapText="1"/>
    </xf>
    <xf numFmtId="0" fontId="9" fillId="0" borderId="0" xfId="51" applyFont="1" applyBorder="1" applyAlignment="1">
      <alignment vertical="center" wrapText="1"/>
    </xf>
    <xf numFmtId="0" fontId="8" fillId="0" borderId="1" xfId="51" applyFont="1" applyBorder="1" applyAlignment="1">
      <alignment vertical="center" wrapText="1"/>
    </xf>
    <xf numFmtId="0" fontId="13" fillId="0" borderId="0" xfId="51" applyFont="1">
      <alignment vertical="center"/>
    </xf>
    <xf numFmtId="43" fontId="3" fillId="0" borderId="0" xfId="51" applyNumberFormat="1">
      <alignment vertical="center"/>
    </xf>
    <xf numFmtId="0" fontId="14" fillId="0" borderId="1" xfId="51" applyFont="1" applyBorder="1" applyAlignment="1">
      <alignment horizontal="center" vertical="center" wrapText="1"/>
    </xf>
    <xf numFmtId="0" fontId="14" fillId="0" borderId="1" xfId="51" applyFont="1" applyBorder="1" applyAlignment="1">
      <alignment vertical="center" wrapText="1"/>
    </xf>
    <xf numFmtId="0" fontId="11" fillId="0" borderId="1" xfId="51" applyFont="1" applyBorder="1" applyAlignment="1">
      <alignment horizontal="left" vertical="center" indent="1"/>
    </xf>
    <xf numFmtId="0" fontId="11" fillId="0" borderId="1" xfId="51" applyFont="1" applyBorder="1">
      <alignment vertical="center"/>
    </xf>
    <xf numFmtId="180" fontId="11" fillId="0" borderId="1" xfId="51" applyNumberFormat="1" applyFont="1" applyBorder="1">
      <alignment vertical="center"/>
    </xf>
    <xf numFmtId="0" fontId="15" fillId="0" borderId="0" xfId="12" applyFont="1" applyFill="1" applyAlignment="1"/>
    <xf numFmtId="0" fontId="17" fillId="0" borderId="2" xfId="22" applyFont="1" applyFill="1" applyBorder="1" applyAlignment="1">
      <alignment vertical="center"/>
    </xf>
    <xf numFmtId="0" fontId="0" fillId="0" borderId="0" xfId="27" applyFont="1" applyFill="1" applyBorder="1" applyAlignment="1">
      <alignment horizontal="right" vertical="center"/>
    </xf>
    <xf numFmtId="0" fontId="17" fillId="0" borderId="1" xfId="41" applyFont="1" applyFill="1" applyBorder="1" applyAlignment="1">
      <alignment horizontal="center" vertical="center"/>
    </xf>
    <xf numFmtId="178" fontId="17" fillId="0" borderId="1" xfId="41" applyNumberFormat="1" applyFont="1" applyFill="1" applyBorder="1" applyAlignment="1">
      <alignment horizontal="center" vertical="center"/>
    </xf>
    <xf numFmtId="0" fontId="18" fillId="0" borderId="1" xfId="41" applyFont="1" applyFill="1" applyBorder="1" applyAlignment="1">
      <alignment horizontal="center" vertical="center"/>
    </xf>
    <xf numFmtId="0" fontId="19" fillId="0" borderId="1" xfId="27" applyFont="1" applyFill="1" applyBorder="1">
      <alignment vertical="center"/>
    </xf>
    <xf numFmtId="0" fontId="18" fillId="0" borderId="1" xfId="22" applyFont="1" applyFill="1" applyBorder="1" applyAlignment="1">
      <alignment horizontal="center" vertical="center"/>
    </xf>
    <xf numFmtId="178" fontId="0" fillId="0" borderId="1" xfId="27" applyNumberFormat="1" applyFont="1" applyFill="1" applyBorder="1">
      <alignment vertical="center"/>
    </xf>
    <xf numFmtId="0" fontId="20" fillId="0" borderId="1" xfId="27" applyFont="1" applyFill="1" applyBorder="1">
      <alignment vertical="center"/>
    </xf>
    <xf numFmtId="178" fontId="0" fillId="0" borderId="1" xfId="27" applyNumberFormat="1" applyFont="1" applyFill="1" applyBorder="1" applyAlignment="1">
      <alignment horizontal="left" vertical="center" indent="1"/>
    </xf>
    <xf numFmtId="181" fontId="21" fillId="0" borderId="1" xfId="22" applyNumberFormat="1" applyFont="1" applyFill="1" applyBorder="1" applyAlignment="1">
      <alignment vertical="center"/>
    </xf>
    <xf numFmtId="0" fontId="0" fillId="0" borderId="1" xfId="27" applyFont="1" applyFill="1" applyBorder="1">
      <alignment vertical="center"/>
    </xf>
    <xf numFmtId="182" fontId="22" fillId="0" borderId="1" xfId="22" applyNumberFormat="1" applyFont="1" applyFill="1" applyBorder="1" applyAlignment="1">
      <alignment vertical="center"/>
    </xf>
    <xf numFmtId="0" fontId="15" fillId="0" borderId="1" xfId="40" applyFont="1" applyFill="1" applyBorder="1" applyAlignment="1">
      <alignment horizontal="center" vertical="center"/>
    </xf>
    <xf numFmtId="181" fontId="21" fillId="0" borderId="1" xfId="40" applyNumberFormat="1" applyFont="1" applyFill="1" applyBorder="1" applyAlignment="1">
      <alignment horizontal="center" vertical="center"/>
    </xf>
    <xf numFmtId="0" fontId="17" fillId="0" borderId="1" xfId="22" applyFont="1" applyFill="1" applyBorder="1" applyAlignment="1">
      <alignment horizontal="left" vertical="center"/>
    </xf>
    <xf numFmtId="0" fontId="93" fillId="0" borderId="0" xfId="12" applyFill="1" applyAlignment="1"/>
    <xf numFmtId="178" fontId="93" fillId="0" borderId="0" xfId="12" applyNumberFormat="1" applyFill="1" applyAlignment="1">
      <alignment horizontal="center" vertical="center"/>
    </xf>
    <xf numFmtId="183" fontId="93" fillId="0" borderId="0" xfId="12" applyNumberFormat="1" applyFill="1" applyAlignment="1"/>
    <xf numFmtId="178" fontId="93" fillId="0" borderId="0" xfId="12" applyNumberFormat="1" applyFill="1" applyAlignment="1"/>
    <xf numFmtId="0" fontId="4" fillId="2" borderId="0" xfId="27" applyFont="1" applyFill="1" applyAlignment="1">
      <alignment horizontal="left" vertical="center"/>
    </xf>
    <xf numFmtId="183" fontId="93" fillId="2" borderId="0" xfId="12" applyNumberFormat="1" applyFill="1" applyAlignment="1"/>
    <xf numFmtId="178" fontId="93" fillId="2" borderId="0" xfId="12" applyNumberFormat="1" applyFill="1" applyAlignment="1"/>
    <xf numFmtId="0" fontId="93" fillId="2" borderId="0" xfId="12" applyFill="1" applyBorder="1">
      <alignment vertical="center"/>
    </xf>
    <xf numFmtId="178" fontId="21" fillId="2" borderId="0" xfId="12" applyNumberFormat="1" applyFont="1" applyFill="1" applyAlignment="1">
      <alignment horizontal="center" vertical="center"/>
    </xf>
    <xf numFmtId="183" fontId="15" fillId="2" borderId="0" xfId="12" applyNumberFormat="1" applyFont="1" applyFill="1" applyAlignment="1"/>
    <xf numFmtId="0" fontId="20" fillId="2" borderId="0" xfId="12" applyFont="1" applyFill="1" applyBorder="1" applyAlignment="1">
      <alignment horizontal="right" vertical="center"/>
    </xf>
    <xf numFmtId="0" fontId="17" fillId="2" borderId="1" xfId="41" applyFont="1" applyFill="1" applyBorder="1" applyAlignment="1">
      <alignment horizontal="center" vertical="center"/>
    </xf>
    <xf numFmtId="178" fontId="17" fillId="2" borderId="1" xfId="41" applyNumberFormat="1" applyFont="1" applyFill="1" applyBorder="1" applyAlignment="1">
      <alignment horizontal="center" vertical="center"/>
    </xf>
    <xf numFmtId="41" fontId="26" fillId="2" borderId="1" xfId="1" applyFont="1" applyFill="1" applyBorder="1" applyAlignment="1">
      <alignment vertical="center" shrinkToFit="1"/>
    </xf>
    <xf numFmtId="0" fontId="17" fillId="2" borderId="1" xfId="12" applyFont="1" applyFill="1" applyBorder="1" applyAlignment="1">
      <alignment vertical="center"/>
    </xf>
    <xf numFmtId="41" fontId="11" fillId="2" borderId="1" xfId="1" applyFont="1" applyFill="1" applyBorder="1" applyAlignment="1">
      <alignment vertical="center" shrinkToFit="1"/>
    </xf>
    <xf numFmtId="183" fontId="17" fillId="2" borderId="1" xfId="12" applyNumberFormat="1" applyFont="1" applyFill="1" applyBorder="1" applyAlignment="1">
      <alignment vertical="center"/>
    </xf>
    <xf numFmtId="3" fontId="27" fillId="2" borderId="1" xfId="0" applyNumberFormat="1" applyFont="1" applyFill="1" applyBorder="1" applyAlignment="1" applyProtection="1">
      <alignment vertical="center"/>
    </xf>
    <xf numFmtId="182" fontId="15" fillId="0" borderId="0" xfId="12" applyNumberFormat="1" applyFont="1" applyFill="1" applyAlignment="1"/>
    <xf numFmtId="3" fontId="27" fillId="2" borderId="1" xfId="0" applyNumberFormat="1" applyFont="1" applyFill="1" applyBorder="1" applyAlignment="1" applyProtection="1">
      <alignment horizontal="left" vertical="center" wrapText="1" indent="1"/>
    </xf>
    <xf numFmtId="0" fontId="20" fillId="2" borderId="1" xfId="12" applyFont="1" applyFill="1" applyBorder="1" applyAlignment="1">
      <alignment vertical="center"/>
    </xf>
    <xf numFmtId="0" fontId="15" fillId="0" borderId="0" xfId="12" applyFont="1" applyFill="1" applyBorder="1" applyAlignment="1"/>
    <xf numFmtId="0" fontId="28" fillId="2" borderId="1" xfId="12" applyFont="1" applyFill="1" applyBorder="1" applyAlignment="1">
      <alignment vertical="center"/>
    </xf>
    <xf numFmtId="0" fontId="28" fillId="2" borderId="3" xfId="12" applyFont="1" applyFill="1" applyBorder="1" applyAlignment="1">
      <alignment vertical="center"/>
    </xf>
    <xf numFmtId="0" fontId="20" fillId="2" borderId="3" xfId="12" applyFont="1" applyFill="1" applyBorder="1" applyAlignment="1"/>
    <xf numFmtId="0" fontId="20" fillId="2" borderId="1" xfId="12" applyFont="1" applyFill="1" applyBorder="1" applyAlignment="1"/>
    <xf numFmtId="0" fontId="28" fillId="2" borderId="1" xfId="12" applyFont="1" applyFill="1" applyBorder="1" applyAlignment="1"/>
    <xf numFmtId="0" fontId="17" fillId="2" borderId="1" xfId="0" applyFont="1" applyFill="1" applyBorder="1" applyAlignment="1">
      <alignment horizontal="left" vertical="center"/>
    </xf>
    <xf numFmtId="178" fontId="15" fillId="0" borderId="0" xfId="12" applyNumberFormat="1" applyFont="1" applyFill="1" applyAlignment="1"/>
    <xf numFmtId="0" fontId="15" fillId="0" borderId="0" xfId="0" applyFont="1" applyFill="1" applyAlignment="1">
      <alignment vertical="center"/>
    </xf>
    <xf numFmtId="178" fontId="15" fillId="0" borderId="0" xfId="0" applyNumberFormat="1" applyFont="1" applyFill="1" applyAlignment="1"/>
    <xf numFmtId="183" fontId="15" fillId="0" borderId="0" xfId="0" applyNumberFormat="1" applyFont="1" applyFill="1" applyAlignment="1">
      <alignment vertical="center"/>
    </xf>
    <xf numFmtId="178" fontId="29" fillId="0" borderId="0" xfId="0" applyNumberFormat="1" applyFont="1" applyFill="1" applyAlignment="1">
      <alignment horizontal="right"/>
    </xf>
    <xf numFmtId="0" fontId="15" fillId="0" borderId="0" xfId="0" applyFont="1" applyFill="1" applyAlignment="1"/>
    <xf numFmtId="182" fontId="29" fillId="0" borderId="0" xfId="0" applyNumberFormat="1" applyFont="1" applyFill="1" applyBorder="1" applyAlignment="1" applyProtection="1">
      <alignment horizontal="right" vertical="center"/>
      <protection locked="0"/>
    </xf>
    <xf numFmtId="0" fontId="17" fillId="0" borderId="1" xfId="0" applyFont="1" applyFill="1" applyBorder="1" applyAlignment="1">
      <alignment horizontal="center" vertical="center"/>
    </xf>
    <xf numFmtId="178" fontId="17" fillId="0" borderId="1" xfId="0" applyNumberFormat="1" applyFont="1" applyFill="1" applyBorder="1" applyAlignment="1">
      <alignment horizontal="center" vertical="center"/>
    </xf>
    <xf numFmtId="3" fontId="30" fillId="0" borderId="1" xfId="0" applyNumberFormat="1" applyFont="1" applyFill="1" applyBorder="1" applyAlignment="1" applyProtection="1">
      <alignment vertical="center"/>
    </xf>
    <xf numFmtId="184" fontId="31" fillId="2" borderId="1" xfId="3" applyNumberFormat="1" applyFont="1" applyFill="1" applyBorder="1" applyAlignment="1">
      <alignment horizontal="right" vertical="center"/>
    </xf>
    <xf numFmtId="3" fontId="30" fillId="2" borderId="1" xfId="0" applyNumberFormat="1" applyFont="1" applyFill="1" applyBorder="1" applyAlignment="1" applyProtection="1">
      <alignment vertical="center"/>
    </xf>
    <xf numFmtId="178" fontId="31" fillId="2" borderId="1" xfId="0" applyNumberFormat="1" applyFont="1" applyFill="1" applyBorder="1" applyAlignment="1">
      <alignment horizontal="right" vertical="center"/>
    </xf>
    <xf numFmtId="3" fontId="27" fillId="0" borderId="1" xfId="0" applyNumberFormat="1" applyFont="1" applyFill="1" applyBorder="1" applyAlignment="1" applyProtection="1">
      <alignment vertical="center"/>
    </xf>
    <xf numFmtId="182" fontId="27" fillId="2" borderId="1" xfId="0" applyNumberFormat="1" applyFont="1" applyFill="1" applyBorder="1" applyAlignment="1" applyProtection="1">
      <alignment vertical="center"/>
    </xf>
    <xf numFmtId="3" fontId="27" fillId="2" borderId="1" xfId="0" applyNumberFormat="1" applyFont="1" applyFill="1" applyBorder="1" applyAlignment="1" applyProtection="1">
      <alignment horizontal="left" vertical="center" indent="1"/>
    </xf>
    <xf numFmtId="178" fontId="32" fillId="0" borderId="0" xfId="0" applyNumberFormat="1" applyFont="1" applyFill="1" applyAlignment="1">
      <alignment horizontal="right"/>
    </xf>
    <xf numFmtId="3" fontId="27" fillId="0" borderId="1" xfId="0" applyNumberFormat="1" applyFont="1" applyFill="1" applyBorder="1" applyAlignment="1" applyProtection="1">
      <alignment horizontal="left" vertical="center" indent="1"/>
    </xf>
    <xf numFmtId="182" fontId="27" fillId="0" borderId="1" xfId="0" applyNumberFormat="1" applyFont="1" applyFill="1" applyBorder="1" applyAlignment="1" applyProtection="1">
      <alignment vertical="center"/>
    </xf>
    <xf numFmtId="0" fontId="15" fillId="0" borderId="1" xfId="0" applyFont="1" applyFill="1" applyBorder="1" applyAlignment="1">
      <alignment vertical="center"/>
    </xf>
    <xf numFmtId="178" fontId="15" fillId="0" borderId="1" xfId="0" applyNumberFormat="1" applyFont="1" applyFill="1" applyBorder="1" applyAlignment="1"/>
    <xf numFmtId="183" fontId="15" fillId="0" borderId="0" xfId="0" applyNumberFormat="1" applyFont="1" applyFill="1" applyAlignment="1">
      <alignment vertical="center" wrapText="1"/>
    </xf>
    <xf numFmtId="0" fontId="93" fillId="0" borderId="2" xfId="27"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41" applyFont="1" applyFill="1" applyBorder="1" applyAlignment="1">
      <alignment horizontal="left" vertical="center"/>
    </xf>
    <xf numFmtId="3" fontId="33" fillId="0" borderId="1" xfId="0" applyNumberFormat="1" applyFont="1" applyFill="1" applyBorder="1" applyAlignment="1" applyProtection="1">
      <alignment horizontal="right" vertical="center"/>
    </xf>
    <xf numFmtId="0" fontId="33" fillId="0" borderId="1" xfId="0" applyNumberFormat="1" applyFont="1" applyFill="1" applyBorder="1" applyAlignment="1" applyProtection="1">
      <alignment horizontal="left" vertical="center"/>
    </xf>
    <xf numFmtId="0" fontId="27" fillId="0" borderId="1" xfId="0" applyNumberFormat="1" applyFont="1" applyFill="1" applyBorder="1" applyAlignment="1" applyProtection="1">
      <alignment horizontal="left" vertical="center"/>
    </xf>
    <xf numFmtId="3" fontId="27" fillId="0" borderId="1" xfId="0" applyNumberFormat="1" applyFont="1" applyFill="1" applyBorder="1" applyAlignment="1" applyProtection="1">
      <alignment horizontal="right" vertical="center"/>
    </xf>
    <xf numFmtId="0" fontId="17" fillId="2" borderId="1" xfId="0" applyFont="1" applyFill="1" applyBorder="1" applyAlignment="1">
      <alignment horizontal="center" vertical="center"/>
    </xf>
    <xf numFmtId="41" fontId="15" fillId="0" borderId="0" xfId="0" applyNumberFormat="1" applyFont="1" applyFill="1" applyAlignment="1"/>
    <xf numFmtId="183" fontId="17" fillId="2" borderId="1" xfId="0" applyNumberFormat="1" applyFont="1" applyFill="1" applyBorder="1" applyAlignment="1">
      <alignment vertical="center"/>
    </xf>
    <xf numFmtId="185" fontId="15" fillId="0" borderId="0" xfId="5" applyNumberFormat="1" applyFont="1" applyFill="1" applyAlignment="1"/>
    <xf numFmtId="0" fontId="20" fillId="2" borderId="1" xfId="27" applyFont="1" applyFill="1" applyBorder="1">
      <alignment vertical="center"/>
    </xf>
    <xf numFmtId="183" fontId="29" fillId="2" borderId="1" xfId="27" applyNumberFormat="1" applyFont="1" applyFill="1" applyBorder="1" applyAlignment="1">
      <alignment horizontal="right" vertical="center" shrinkToFit="1"/>
    </xf>
    <xf numFmtId="3" fontId="27" fillId="2" borderId="1" xfId="0" applyNumberFormat="1" applyFont="1" applyFill="1" applyBorder="1" applyAlignment="1" applyProtection="1">
      <alignment vertical="center" wrapText="1"/>
    </xf>
    <xf numFmtId="0" fontId="34" fillId="2" borderId="1" xfId="18" applyFont="1" applyFill="1" applyBorder="1">
      <alignment vertical="center"/>
    </xf>
    <xf numFmtId="0" fontId="34" fillId="0" borderId="1" xfId="21" applyFont="1" applyFill="1" applyBorder="1">
      <alignment vertical="center"/>
    </xf>
    <xf numFmtId="0" fontId="93" fillId="0" borderId="0" xfId="42" applyFill="1" applyAlignment="1">
      <alignment horizontal="left" vertical="center" indent="1"/>
    </xf>
    <xf numFmtId="0" fontId="93" fillId="0" borderId="0" xfId="42" applyFill="1">
      <alignment vertical="center"/>
    </xf>
    <xf numFmtId="0" fontId="93" fillId="2" borderId="0" xfId="42" applyFill="1">
      <alignment vertical="center"/>
    </xf>
    <xf numFmtId="0" fontId="22" fillId="0" borderId="0" xfId="27" applyFont="1" applyFill="1" applyBorder="1" applyAlignment="1">
      <alignment horizontal="center" vertical="center"/>
    </xf>
    <xf numFmtId="0" fontId="22" fillId="0" borderId="0" xfId="27" applyFont="1" applyFill="1" applyBorder="1" applyAlignment="1">
      <alignment horizontal="right" vertical="center"/>
    </xf>
    <xf numFmtId="182" fontId="35" fillId="2" borderId="0" xfId="0" applyNumberFormat="1" applyFont="1" applyFill="1" applyBorder="1" applyAlignment="1" applyProtection="1">
      <alignment horizontal="right" vertical="center"/>
      <protection locked="0"/>
    </xf>
    <xf numFmtId="14" fontId="17" fillId="0" borderId="1" xfId="38" applyNumberFormat="1" applyFont="1" applyFill="1" applyBorder="1" applyAlignment="1" applyProtection="1">
      <alignment horizontal="center" vertical="center"/>
      <protection locked="0"/>
    </xf>
    <xf numFmtId="178" fontId="18" fillId="2" borderId="1" xfId="38" applyNumberFormat="1" applyFont="1" applyFill="1" applyBorder="1" applyAlignment="1" applyProtection="1">
      <alignment horizontal="center" vertical="center" wrapText="1"/>
      <protection locked="0"/>
    </xf>
    <xf numFmtId="0" fontId="36" fillId="0" borderId="1" xfId="0" applyFont="1" applyBorder="1" applyAlignment="1">
      <alignment horizontal="left" vertical="center"/>
    </xf>
    <xf numFmtId="0" fontId="37" fillId="0" borderId="0" xfId="0" applyFont="1" applyFill="1">
      <alignment vertical="center"/>
    </xf>
    <xf numFmtId="0" fontId="22" fillId="0" borderId="0" xfId="0" applyFont="1" applyFill="1">
      <alignment vertical="center"/>
    </xf>
    <xf numFmtId="182" fontId="35" fillId="0" borderId="0" xfId="0" applyNumberFormat="1" applyFont="1" applyFill="1" applyBorder="1" applyAlignment="1" applyProtection="1">
      <alignment horizontal="right" vertical="center"/>
      <protection locked="0"/>
    </xf>
    <xf numFmtId="178" fontId="18" fillId="0" borderId="1" xfId="38" applyNumberFormat="1" applyFont="1" applyFill="1" applyBorder="1" applyAlignment="1" applyProtection="1">
      <alignment horizontal="center" vertical="center" wrapText="1"/>
      <protection locked="0"/>
    </xf>
    <xf numFmtId="0" fontId="17" fillId="0" borderId="1" xfId="43" applyFont="1" applyFill="1" applyBorder="1" applyAlignment="1">
      <alignment horizontal="center" vertical="center"/>
    </xf>
    <xf numFmtId="184" fontId="31" fillId="0" borderId="1" xfId="3" applyNumberFormat="1" applyFont="1" applyFill="1" applyBorder="1" applyAlignment="1">
      <alignment horizontal="center" vertical="center"/>
    </xf>
    <xf numFmtId="0" fontId="27" fillId="0" borderId="1" xfId="0" applyFont="1" applyFill="1" applyBorder="1" applyAlignment="1">
      <alignment horizontal="center" vertical="center"/>
    </xf>
    <xf numFmtId="184" fontId="29" fillId="0" borderId="1" xfId="3" applyNumberFormat="1" applyFont="1" applyFill="1" applyBorder="1" applyAlignment="1">
      <alignment horizontal="center" vertical="center"/>
    </xf>
    <xf numFmtId="180" fontId="27" fillId="0" borderId="1" xfId="0" applyNumberFormat="1" applyFont="1" applyFill="1" applyBorder="1" applyAlignment="1">
      <alignment horizontal="center" vertical="center"/>
    </xf>
    <xf numFmtId="178" fontId="15" fillId="0" borderId="0" xfId="43" applyNumberFormat="1" applyFont="1" applyFill="1" applyAlignment="1">
      <alignment horizontal="right"/>
    </xf>
    <xf numFmtId="0" fontId="15" fillId="0" borderId="0" xfId="43" applyFont="1" applyFill="1"/>
    <xf numFmtId="0" fontId="20" fillId="0" borderId="0" xfId="27" applyFont="1" applyFill="1" applyBorder="1" applyAlignment="1">
      <alignment horizontal="right" vertical="center"/>
    </xf>
    <xf numFmtId="0" fontId="18" fillId="0" borderId="1" xfId="27" applyFont="1" applyFill="1" applyBorder="1">
      <alignment vertical="center"/>
    </xf>
    <xf numFmtId="41" fontId="38" fillId="2" borderId="1" xfId="1" applyFont="1" applyFill="1" applyBorder="1" applyAlignment="1">
      <alignment vertical="center" shrinkToFit="1"/>
    </xf>
    <xf numFmtId="41" fontId="29" fillId="2" borderId="1" xfId="1" applyFont="1" applyFill="1" applyBorder="1" applyAlignment="1">
      <alignment vertical="center" shrinkToFit="1"/>
    </xf>
    <xf numFmtId="41" fontId="20" fillId="2" borderId="1" xfId="27" applyNumberFormat="1" applyFont="1" applyFill="1" applyBorder="1" applyAlignment="1">
      <alignment horizontal="right" vertical="center"/>
    </xf>
    <xf numFmtId="0" fontId="39" fillId="0" borderId="1" xfId="27" applyFont="1" applyFill="1" applyBorder="1">
      <alignment vertical="center"/>
    </xf>
    <xf numFmtId="41" fontId="39" fillId="2" borderId="1" xfId="1" applyFont="1" applyFill="1" applyBorder="1" applyAlignment="1">
      <alignment vertical="center" shrinkToFit="1"/>
    </xf>
    <xf numFmtId="0" fontId="20" fillId="0" borderId="1" xfId="27" applyFont="1" applyFill="1" applyBorder="1" applyAlignment="1">
      <alignment vertical="center" wrapText="1"/>
    </xf>
    <xf numFmtId="0" fontId="15" fillId="0" borderId="1" xfId="43" applyFont="1" applyFill="1" applyBorder="1"/>
    <xf numFmtId="0" fontId="15" fillId="0" borderId="0" xfId="43" applyFont="1" applyFill="1" applyBorder="1"/>
    <xf numFmtId="182" fontId="29" fillId="0" borderId="1" xfId="27" applyNumberFormat="1" applyFont="1" applyFill="1" applyBorder="1">
      <alignment vertical="center"/>
    </xf>
    <xf numFmtId="182" fontId="20" fillId="0" borderId="1" xfId="27" applyNumberFormat="1" applyFont="1" applyFill="1" applyBorder="1">
      <alignment vertical="center"/>
    </xf>
    <xf numFmtId="0" fontId="40" fillId="0" borderId="0" xfId="0" applyFont="1" applyFill="1" applyAlignment="1">
      <alignment vertical="center"/>
    </xf>
    <xf numFmtId="0" fontId="41" fillId="0" borderId="0" xfId="0" applyFont="1" applyFill="1" applyAlignment="1">
      <alignment vertical="center"/>
    </xf>
    <xf numFmtId="0" fontId="93" fillId="0" borderId="0" xfId="27" applyBorder="1" applyAlignment="1">
      <alignment horizontal="right" vertical="center"/>
    </xf>
    <xf numFmtId="0" fontId="20" fillId="0" borderId="0" xfId="27" applyFont="1" applyBorder="1" applyAlignment="1">
      <alignment horizontal="right" vertical="center"/>
    </xf>
    <xf numFmtId="0" fontId="17" fillId="0" borderId="1" xfId="43" applyFont="1" applyFill="1" applyBorder="1" applyAlignment="1">
      <alignment horizontal="left" vertical="center"/>
    </xf>
    <xf numFmtId="0" fontId="42" fillId="0" borderId="1" xfId="0" applyFont="1" applyBorder="1" applyAlignment="1">
      <alignment horizontal="center" vertical="center"/>
    </xf>
    <xf numFmtId="183" fontId="42" fillId="2" borderId="1" xfId="0" applyNumberFormat="1" applyFont="1" applyFill="1" applyBorder="1" applyAlignment="1">
      <alignment horizontal="right" vertical="center"/>
    </xf>
    <xf numFmtId="0" fontId="29" fillId="3" borderId="5" xfId="0" applyNumberFormat="1" applyFont="1" applyFill="1" applyBorder="1" applyAlignment="1">
      <alignment horizontal="left" vertical="center" wrapText="1"/>
    </xf>
    <xf numFmtId="183" fontId="41" fillId="0" borderId="1" xfId="0" applyNumberFormat="1" applyFont="1" applyFill="1" applyBorder="1" applyAlignment="1">
      <alignment vertical="center"/>
    </xf>
    <xf numFmtId="0" fontId="41" fillId="0" borderId="1" xfId="0" applyFont="1" applyFill="1" applyBorder="1" applyAlignment="1">
      <alignment vertical="center"/>
    </xf>
    <xf numFmtId="0" fontId="43" fillId="0" borderId="0" xfId="38" applyFont="1" applyFill="1" applyAlignment="1" applyProtection="1">
      <alignment vertical="center" wrapText="1"/>
      <protection locked="0"/>
    </xf>
    <xf numFmtId="0" fontId="43" fillId="0" borderId="0" xfId="38" applyFill="1" applyAlignment="1" applyProtection="1">
      <alignment vertical="center"/>
      <protection locked="0"/>
    </xf>
    <xf numFmtId="178" fontId="43" fillId="0" borderId="0" xfId="38" applyNumberFormat="1" applyFill="1" applyAlignment="1" applyProtection="1">
      <alignment vertical="center"/>
      <protection locked="0"/>
    </xf>
    <xf numFmtId="0" fontId="20" fillId="2" borderId="0" xfId="18" applyFont="1" applyFill="1" applyBorder="1" applyAlignment="1">
      <alignment horizontal="right" vertical="center"/>
    </xf>
    <xf numFmtId="0" fontId="17" fillId="2" borderId="1" xfId="18" applyFont="1" applyFill="1" applyBorder="1" applyAlignment="1">
      <alignment horizontal="center" vertical="center" wrapText="1"/>
    </xf>
    <xf numFmtId="178" fontId="17" fillId="2" borderId="1" xfId="18" applyNumberFormat="1" applyFont="1" applyFill="1" applyBorder="1" applyAlignment="1">
      <alignment horizontal="center" vertical="center" wrapText="1"/>
    </xf>
    <xf numFmtId="183" fontId="42" fillId="2" borderId="1" xfId="44" applyNumberFormat="1" applyFont="1" applyFill="1" applyBorder="1" applyAlignment="1">
      <alignment horizontal="right" vertical="center"/>
    </xf>
    <xf numFmtId="49" fontId="20" fillId="2" borderId="1" xfId="0" applyNumberFormat="1" applyFont="1" applyFill="1" applyBorder="1" applyAlignment="1" applyProtection="1">
      <alignment vertical="center"/>
    </xf>
    <xf numFmtId="183" fontId="45" fillId="2" borderId="1" xfId="31" applyNumberFormat="1" applyFont="1" applyFill="1" applyBorder="1" applyAlignment="1">
      <alignment vertical="center"/>
    </xf>
    <xf numFmtId="0" fontId="44" fillId="3" borderId="8" xfId="0" applyNumberFormat="1" applyFont="1" applyFill="1" applyBorder="1" applyAlignment="1">
      <alignment horizontal="center" vertical="center" wrapText="1"/>
    </xf>
    <xf numFmtId="0" fontId="46" fillId="3" borderId="5" xfId="0" applyNumberFormat="1" applyFont="1" applyFill="1" applyBorder="1" applyAlignment="1">
      <alignment horizontal="left" vertical="center" wrapText="1"/>
    </xf>
    <xf numFmtId="183" fontId="41" fillId="2" borderId="1" xfId="18" applyNumberFormat="1" applyFont="1" applyFill="1" applyBorder="1" applyAlignment="1">
      <alignment vertical="center"/>
    </xf>
    <xf numFmtId="186" fontId="46" fillId="3" borderId="8" xfId="0" applyNumberFormat="1" applyFont="1" applyFill="1" applyBorder="1" applyAlignment="1">
      <alignment horizontal="right" vertical="center" wrapText="1"/>
    </xf>
    <xf numFmtId="49" fontId="20" fillId="0" borderId="1" xfId="0" applyNumberFormat="1" applyFont="1" applyFill="1" applyBorder="1" applyAlignment="1" applyProtection="1">
      <alignment vertical="center"/>
    </xf>
    <xf numFmtId="0" fontId="45" fillId="2" borderId="1" xfId="31" applyFont="1" applyFill="1" applyBorder="1" applyAlignment="1">
      <alignment vertical="center"/>
    </xf>
    <xf numFmtId="0" fontId="47" fillId="2" borderId="1" xfId="18" applyFont="1" applyFill="1" applyBorder="1" applyAlignment="1">
      <alignment horizontal="right" vertical="center"/>
    </xf>
    <xf numFmtId="182" fontId="20" fillId="2" borderId="1" xfId="0" applyNumberFormat="1" applyFont="1" applyFill="1" applyBorder="1" applyAlignment="1" applyProtection="1">
      <alignment horizontal="right" vertical="center"/>
    </xf>
    <xf numFmtId="0" fontId="40" fillId="0" borderId="0" xfId="18" applyFont="1" applyFill="1" applyAlignment="1">
      <alignment vertical="center"/>
    </xf>
    <xf numFmtId="0" fontId="41" fillId="0" borderId="0" xfId="18" applyFont="1" applyFill="1" applyAlignment="1">
      <alignment vertical="center" wrapText="1"/>
    </xf>
    <xf numFmtId="0" fontId="41" fillId="0" borderId="0" xfId="18" applyFont="1" applyFill="1" applyAlignment="1">
      <alignment vertical="center"/>
    </xf>
    <xf numFmtId="0" fontId="4" fillId="0" borderId="0" xfId="27" applyFont="1" applyFill="1" applyAlignment="1">
      <alignment vertical="center" wrapText="1"/>
    </xf>
    <xf numFmtId="0" fontId="4" fillId="0" borderId="0" xfId="27" applyFont="1" applyFill="1" applyAlignment="1">
      <alignment vertical="center"/>
    </xf>
    <xf numFmtId="0" fontId="40" fillId="0" borderId="1" xfId="44" applyFont="1" applyFill="1" applyBorder="1" applyAlignment="1">
      <alignment horizontal="center" vertical="center" wrapText="1"/>
    </xf>
    <xf numFmtId="178" fontId="40" fillId="0" borderId="1" xfId="38" applyNumberFormat="1" applyFont="1" applyFill="1" applyBorder="1" applyAlignment="1" applyProtection="1">
      <alignment horizontal="center" vertical="center" wrapText="1"/>
      <protection locked="0"/>
    </xf>
    <xf numFmtId="49" fontId="31" fillId="0" borderId="1" xfId="0" applyNumberFormat="1" applyFont="1" applyFill="1" applyBorder="1" applyAlignment="1" applyProtection="1">
      <alignment vertical="center" wrapText="1"/>
    </xf>
    <xf numFmtId="0" fontId="27" fillId="0" borderId="1" xfId="0" applyNumberFormat="1" applyFont="1" applyFill="1" applyBorder="1" applyAlignment="1" applyProtection="1">
      <alignment horizontal="left" vertical="center" wrapText="1"/>
    </xf>
    <xf numFmtId="49" fontId="49" fillId="0" borderId="1" xfId="0" applyNumberFormat="1" applyFont="1" applyBorder="1" applyAlignment="1">
      <alignment horizontal="left" indent="2"/>
    </xf>
    <xf numFmtId="0" fontId="0" fillId="0" borderId="0" xfId="0" applyAlignment="1">
      <alignment horizontal="center" vertical="center"/>
    </xf>
    <xf numFmtId="0" fontId="93" fillId="0" borderId="0" xfId="21" applyFill="1">
      <alignment vertical="center"/>
    </xf>
    <xf numFmtId="178" fontId="93" fillId="0" borderId="0" xfId="21" applyNumberFormat="1" applyFill="1">
      <alignment vertical="center"/>
    </xf>
    <xf numFmtId="187" fontId="93" fillId="0" borderId="0" xfId="21" applyNumberFormat="1" applyFill="1">
      <alignment vertical="center"/>
    </xf>
    <xf numFmtId="0" fontId="50" fillId="0" borderId="0" xfId="21" applyFont="1" applyFill="1" applyAlignment="1">
      <alignment horizontal="center" vertical="center"/>
    </xf>
    <xf numFmtId="178" fontId="50" fillId="0" borderId="0" xfId="21" applyNumberFormat="1" applyFont="1" applyFill="1" applyAlignment="1">
      <alignment horizontal="center" vertical="center"/>
    </xf>
    <xf numFmtId="187" fontId="50" fillId="0" borderId="0" xfId="21" applyNumberFormat="1" applyFont="1" applyFill="1" applyAlignment="1">
      <alignment horizontal="center" vertical="center"/>
    </xf>
    <xf numFmtId="0" fontId="17" fillId="0" borderId="1" xfId="21" applyFont="1" applyFill="1" applyBorder="1" applyAlignment="1">
      <alignment horizontal="center" vertical="center"/>
    </xf>
    <xf numFmtId="178" fontId="17" fillId="0" borderId="1" xfId="38" applyNumberFormat="1" applyFont="1" applyFill="1" applyBorder="1" applyAlignment="1" applyProtection="1">
      <alignment horizontal="center" vertical="center" wrapText="1"/>
      <protection locked="0"/>
    </xf>
    <xf numFmtId="187" fontId="17" fillId="0" borderId="1" xfId="38" applyNumberFormat="1" applyFont="1" applyFill="1" applyBorder="1" applyAlignment="1" applyProtection="1">
      <alignment horizontal="center" vertical="center" wrapText="1"/>
      <protection locked="0"/>
    </xf>
    <xf numFmtId="0" fontId="17" fillId="0" borderId="1" xfId="38" applyFont="1" applyFill="1" applyBorder="1" applyAlignment="1" applyProtection="1">
      <alignment horizontal="center" vertical="center" wrapText="1"/>
      <protection locked="0"/>
    </xf>
    <xf numFmtId="183" fontId="33" fillId="0" borderId="1" xfId="21" applyNumberFormat="1" applyFont="1" applyFill="1" applyBorder="1" applyAlignment="1">
      <alignment horizontal="right" vertical="center"/>
    </xf>
    <xf numFmtId="0" fontId="17" fillId="0" borderId="1" xfId="52" applyFont="1" applyFill="1" applyBorder="1" applyAlignment="1" applyProtection="1">
      <alignment horizontal="left" vertical="center" wrapText="1"/>
      <protection locked="0"/>
    </xf>
    <xf numFmtId="185" fontId="51" fillId="0" borderId="1" xfId="5" applyNumberFormat="1" applyFont="1" applyFill="1" applyBorder="1" applyAlignment="1">
      <alignment horizontal="right" vertical="center"/>
    </xf>
    <xf numFmtId="179" fontId="93" fillId="0" borderId="0" xfId="21" applyNumberFormat="1" applyFill="1">
      <alignment vertical="center"/>
    </xf>
    <xf numFmtId="185" fontId="34" fillId="0" borderId="1" xfId="5" applyNumberFormat="1" applyFont="1" applyFill="1" applyBorder="1" applyAlignment="1">
      <alignment horizontal="right" vertical="center"/>
    </xf>
    <xf numFmtId="183" fontId="49" fillId="0" borderId="1" xfId="31" applyNumberFormat="1" applyFont="1" applyFill="1" applyBorder="1" applyAlignment="1">
      <alignment vertical="center"/>
    </xf>
    <xf numFmtId="0" fontId="20" fillId="2" borderId="1" xfId="27" applyFont="1" applyFill="1" applyBorder="1" applyAlignment="1">
      <alignment vertical="center"/>
    </xf>
    <xf numFmtId="185" fontId="22" fillId="0" borderId="1" xfId="5" applyNumberFormat="1" applyFont="1" applyFill="1" applyBorder="1" applyAlignment="1">
      <alignment vertical="center"/>
    </xf>
    <xf numFmtId="0" fontId="34" fillId="0" borderId="1" xfId="27" applyFont="1" applyFill="1" applyBorder="1" applyAlignment="1">
      <alignment horizontal="left" vertical="center" indent="1" shrinkToFit="1"/>
    </xf>
    <xf numFmtId="185" fontId="41" fillId="3" borderId="1" xfId="5" applyNumberFormat="1" applyFont="1" applyFill="1" applyBorder="1" applyAlignment="1">
      <alignment vertical="center"/>
    </xf>
    <xf numFmtId="0" fontId="34" fillId="0" borderId="1" xfId="21" applyFont="1" applyFill="1" applyBorder="1" applyAlignment="1">
      <alignment vertical="center" wrapText="1"/>
    </xf>
    <xf numFmtId="185" fontId="0" fillId="0" borderId="1" xfId="5" applyNumberFormat="1" applyFont="1" applyFill="1" applyBorder="1">
      <alignment vertical="center"/>
    </xf>
    <xf numFmtId="0" fontId="11" fillId="0" borderId="1" xfId="21" applyFont="1" applyFill="1" applyBorder="1">
      <alignment vertical="center"/>
    </xf>
    <xf numFmtId="178" fontId="34" fillId="0" borderId="1" xfId="21" applyNumberFormat="1" applyFont="1" applyFill="1" applyBorder="1" applyAlignment="1">
      <alignment horizontal="right" vertical="center"/>
    </xf>
    <xf numFmtId="0" fontId="93" fillId="0" borderId="1" xfId="21" applyFill="1" applyBorder="1">
      <alignment vertical="center"/>
    </xf>
    <xf numFmtId="185" fontId="93" fillId="0" borderId="1" xfId="21" applyNumberFormat="1" applyFill="1" applyBorder="1">
      <alignment vertical="center"/>
    </xf>
    <xf numFmtId="185" fontId="51" fillId="0" borderId="1" xfId="21" applyNumberFormat="1" applyFont="1" applyFill="1" applyBorder="1" applyAlignment="1">
      <alignment horizontal="right" vertical="center"/>
    </xf>
    <xf numFmtId="185" fontId="34" fillId="0" borderId="1" xfId="21" applyNumberFormat="1" applyFont="1" applyFill="1" applyBorder="1">
      <alignment vertical="center"/>
    </xf>
    <xf numFmtId="41" fontId="93" fillId="0" borderId="0" xfId="21" applyNumberFormat="1" applyFill="1">
      <alignment vertical="center"/>
    </xf>
    <xf numFmtId="0" fontId="15" fillId="2" borderId="0" xfId="12" applyFont="1" applyFill="1" applyAlignment="1"/>
    <xf numFmtId="0" fontId="93" fillId="2" borderId="0" xfId="12" applyFill="1" applyAlignment="1"/>
    <xf numFmtId="178" fontId="93" fillId="2" borderId="0" xfId="12" applyNumberFormat="1" applyFill="1" applyAlignment="1">
      <alignment horizontal="center" vertical="center"/>
    </xf>
    <xf numFmtId="0" fontId="52" fillId="2" borderId="0" xfId="12" applyFont="1" applyFill="1" applyAlignment="1">
      <alignment horizontal="center" vertical="center"/>
    </xf>
    <xf numFmtId="41" fontId="52" fillId="2" borderId="0" xfId="12" applyNumberFormat="1" applyFont="1" applyFill="1" applyAlignment="1">
      <alignment horizontal="center" vertical="center"/>
    </xf>
    <xf numFmtId="0" fontId="17" fillId="2" borderId="1" xfId="27" applyFont="1" applyFill="1" applyBorder="1" applyAlignment="1">
      <alignment horizontal="center" vertical="center"/>
    </xf>
    <xf numFmtId="178" fontId="17" fillId="2" borderId="1" xfId="38" applyNumberFormat="1" applyFont="1" applyFill="1" applyBorder="1" applyAlignment="1" applyProtection="1">
      <alignment horizontal="center" vertical="center" wrapText="1"/>
      <protection locked="0"/>
    </xf>
    <xf numFmtId="0" fontId="17" fillId="2" borderId="1" xfId="38" applyFont="1" applyFill="1" applyBorder="1" applyAlignment="1" applyProtection="1">
      <alignment horizontal="center" vertical="center" wrapText="1"/>
      <protection locked="0"/>
    </xf>
    <xf numFmtId="178" fontId="31" fillId="2" borderId="1" xfId="12" applyNumberFormat="1" applyFont="1" applyFill="1" applyBorder="1" applyAlignment="1">
      <alignment horizontal="right" vertical="center"/>
    </xf>
    <xf numFmtId="178" fontId="17" fillId="2" borderId="1" xfId="41" applyNumberFormat="1" applyFont="1" applyFill="1" applyBorder="1" applyAlignment="1">
      <alignment horizontal="right" vertical="center"/>
    </xf>
    <xf numFmtId="185" fontId="38" fillId="2" borderId="1" xfId="5" applyNumberFormat="1" applyFont="1" applyFill="1" applyBorder="1" applyAlignment="1">
      <alignment horizontal="right" vertical="center"/>
    </xf>
    <xf numFmtId="41" fontId="11" fillId="0" borderId="1" xfId="1" applyFont="1" applyFill="1" applyBorder="1">
      <alignment vertical="center"/>
    </xf>
    <xf numFmtId="185" fontId="29" fillId="2" borderId="1" xfId="5" applyNumberFormat="1" applyFont="1" applyFill="1" applyBorder="1" applyAlignment="1">
      <alignment horizontal="right" vertical="center"/>
    </xf>
    <xf numFmtId="0" fontId="20" fillId="2" borderId="1" xfId="12" applyFont="1" applyFill="1" applyBorder="1">
      <alignment vertical="center"/>
    </xf>
    <xf numFmtId="41" fontId="11" fillId="0" borderId="1" xfId="1" applyFont="1" applyFill="1" applyBorder="1" applyAlignment="1">
      <alignment vertical="center" shrinkToFit="1"/>
    </xf>
    <xf numFmtId="41" fontId="29" fillId="0" borderId="1" xfId="1" applyFont="1" applyFill="1" applyBorder="1" applyAlignment="1">
      <alignment horizontal="center" vertical="center"/>
    </xf>
    <xf numFmtId="0" fontId="93" fillId="2" borderId="1" xfId="12" applyFill="1" applyBorder="1">
      <alignment vertical="center"/>
    </xf>
    <xf numFmtId="178" fontId="15" fillId="2" borderId="1" xfId="30" applyNumberFormat="1" applyFont="1" applyFill="1" applyBorder="1" applyAlignment="1">
      <alignment horizontal="center" vertical="center"/>
    </xf>
    <xf numFmtId="0" fontId="93" fillId="2" borderId="1" xfId="12" applyFill="1" applyBorder="1" applyAlignment="1">
      <alignment vertical="center"/>
    </xf>
    <xf numFmtId="0" fontId="93" fillId="2" borderId="3" xfId="12" applyFill="1" applyBorder="1" applyAlignment="1"/>
    <xf numFmtId="178" fontId="93" fillId="2" borderId="3" xfId="12" applyNumberFormat="1" applyFill="1" applyBorder="1" applyAlignment="1">
      <alignment horizontal="center" vertical="center"/>
    </xf>
    <xf numFmtId="0" fontId="53" fillId="2" borderId="1" xfId="27" applyFont="1" applyFill="1" applyBorder="1" applyAlignment="1">
      <alignment horizontal="right" vertical="center"/>
    </xf>
    <xf numFmtId="178" fontId="29" fillId="2" borderId="1" xfId="30" applyNumberFormat="1" applyFont="1" applyFill="1" applyBorder="1" applyAlignment="1">
      <alignment horizontal="right" vertical="center"/>
    </xf>
    <xf numFmtId="177" fontId="32" fillId="2" borderId="1" xfId="30" applyNumberFormat="1" applyFont="1" applyFill="1" applyBorder="1" applyAlignment="1">
      <alignment horizontal="right" vertical="center"/>
    </xf>
    <xf numFmtId="41" fontId="29" fillId="0" borderId="1" xfId="1" applyFont="1" applyFill="1" applyBorder="1" applyAlignment="1">
      <alignment horizontal="right" vertical="center" shrinkToFit="1"/>
    </xf>
    <xf numFmtId="0" fontId="15" fillId="2" borderId="1" xfId="12" applyFont="1" applyFill="1" applyBorder="1" applyAlignment="1"/>
    <xf numFmtId="185" fontId="54" fillId="2" borderId="1" xfId="5" applyNumberFormat="1" applyFont="1" applyFill="1" applyBorder="1">
      <alignment vertical="center"/>
    </xf>
    <xf numFmtId="185" fontId="20" fillId="2" borderId="1" xfId="5" applyNumberFormat="1" applyFont="1" applyFill="1" applyBorder="1">
      <alignment vertical="center"/>
    </xf>
    <xf numFmtId="178" fontId="20" fillId="2" borderId="1" xfId="12" applyNumberFormat="1" applyFont="1" applyFill="1" applyBorder="1">
      <alignment vertical="center"/>
    </xf>
    <xf numFmtId="178" fontId="15" fillId="2" borderId="0" xfId="12" applyNumberFormat="1" applyFont="1" applyFill="1" applyAlignment="1"/>
    <xf numFmtId="0" fontId="52" fillId="0" borderId="0" xfId="27" applyFont="1" applyFill="1" applyAlignment="1">
      <alignment horizontal="center" vertical="center"/>
    </xf>
    <xf numFmtId="178" fontId="52" fillId="0" borderId="0" xfId="27" applyNumberFormat="1" applyFont="1" applyFill="1" applyAlignment="1">
      <alignment horizontal="center" vertical="center"/>
    </xf>
    <xf numFmtId="0" fontId="54" fillId="0" borderId="0" xfId="27" applyFont="1" applyFill="1" applyAlignment="1">
      <alignment horizontal="right" vertical="center"/>
    </xf>
    <xf numFmtId="182" fontId="29" fillId="2" borderId="0" xfId="0" applyNumberFormat="1" applyFont="1" applyFill="1" applyBorder="1" applyAlignment="1" applyProtection="1">
      <alignment horizontal="right" vertical="center"/>
      <protection locked="0"/>
    </xf>
    <xf numFmtId="178" fontId="17" fillId="2" borderId="1" xfId="0" applyNumberFormat="1" applyFont="1" applyFill="1" applyBorder="1" applyAlignment="1">
      <alignment horizontal="center" vertical="center"/>
    </xf>
    <xf numFmtId="0" fontId="18" fillId="2" borderId="1" xfId="27" applyFont="1" applyFill="1" applyBorder="1">
      <alignment vertical="center"/>
    </xf>
    <xf numFmtId="183" fontId="38" fillId="2" borderId="1" xfId="27" applyNumberFormat="1" applyFont="1" applyFill="1" applyBorder="1" applyAlignment="1">
      <alignment horizontal="right" vertical="center" shrinkToFit="1"/>
    </xf>
    <xf numFmtId="183" fontId="29" fillId="0" borderId="1" xfId="27" applyNumberFormat="1" applyFont="1" applyFill="1" applyBorder="1" applyAlignment="1">
      <alignment horizontal="right" vertical="center" shrinkToFit="1"/>
    </xf>
    <xf numFmtId="3" fontId="27" fillId="0" borderId="1" xfId="0" applyNumberFormat="1" applyFont="1" applyFill="1" applyBorder="1" applyAlignment="1" applyProtection="1">
      <alignment vertical="center" wrapText="1"/>
    </xf>
    <xf numFmtId="183" fontId="15" fillId="0" borderId="0" xfId="41" applyNumberFormat="1" applyFont="1" applyFill="1" applyAlignment="1">
      <alignment vertical="center"/>
    </xf>
    <xf numFmtId="0" fontId="15" fillId="0" borderId="0" xfId="41" applyFont="1" applyFill="1"/>
    <xf numFmtId="0" fontId="29" fillId="0" borderId="0" xfId="27" applyFont="1" applyFill="1" applyBorder="1" applyAlignment="1">
      <alignment horizontal="right" vertical="center"/>
    </xf>
    <xf numFmtId="0" fontId="33" fillId="0" borderId="1" xfId="0" applyFont="1" applyFill="1" applyBorder="1" applyAlignment="1" applyProtection="1">
      <alignment horizontal="left" vertical="center"/>
    </xf>
    <xf numFmtId="0" fontId="27" fillId="0" borderId="1" xfId="0" applyFont="1" applyFill="1" applyBorder="1" applyAlignment="1" applyProtection="1">
      <alignment horizontal="left" vertical="center"/>
    </xf>
    <xf numFmtId="0" fontId="27" fillId="0" borderId="10" xfId="0" applyNumberFormat="1" applyFont="1" applyFill="1" applyBorder="1" applyAlignment="1" applyProtection="1">
      <alignment horizontal="left" vertical="center"/>
    </xf>
    <xf numFmtId="0" fontId="15" fillId="2" borderId="0" xfId="37" applyFont="1" applyFill="1" applyAlignment="1">
      <alignment vertical="center"/>
    </xf>
    <xf numFmtId="178" fontId="15" fillId="2" borderId="0" xfId="37" applyNumberFormat="1" applyFont="1" applyFill="1"/>
    <xf numFmtId="183" fontId="15" fillId="2" borderId="0" xfId="37" applyNumberFormat="1" applyFont="1" applyFill="1" applyAlignment="1">
      <alignment vertical="center"/>
    </xf>
    <xf numFmtId="0" fontId="15" fillId="2" borderId="0" xfId="37" applyFont="1" applyFill="1"/>
    <xf numFmtId="0" fontId="17" fillId="2" borderId="1" xfId="37" applyFont="1" applyFill="1" applyBorder="1" applyAlignment="1">
      <alignment horizontal="center" vertical="center"/>
    </xf>
    <xf numFmtId="0" fontId="17" fillId="2" borderId="1" xfId="37" applyFont="1" applyFill="1" applyBorder="1" applyAlignment="1">
      <alignment horizontal="left" vertical="center"/>
    </xf>
    <xf numFmtId="185" fontId="54" fillId="2" borderId="1" xfId="5" applyNumberFormat="1" applyFont="1" applyFill="1" applyBorder="1" applyAlignment="1">
      <alignment horizontal="right" vertical="center"/>
    </xf>
    <xf numFmtId="182" fontId="20" fillId="2" borderId="1" xfId="27" applyNumberFormat="1" applyFont="1" applyFill="1" applyBorder="1" applyAlignment="1">
      <alignment horizontal="right" vertical="center"/>
    </xf>
    <xf numFmtId="179" fontId="20" fillId="2" borderId="1" xfId="27" applyNumberFormat="1" applyFont="1" applyFill="1" applyBorder="1" applyAlignment="1">
      <alignment horizontal="right" vertical="center"/>
    </xf>
    <xf numFmtId="185" fontId="20" fillId="2" borderId="1" xfId="5" applyNumberFormat="1" applyFont="1" applyFill="1" applyBorder="1" applyAlignment="1">
      <alignment horizontal="right" vertical="center"/>
    </xf>
    <xf numFmtId="0" fontId="27" fillId="2" borderId="1" xfId="0" applyFont="1" applyFill="1" applyBorder="1" applyAlignment="1">
      <alignment horizontal="left" vertical="center"/>
    </xf>
    <xf numFmtId="41" fontId="29" fillId="2" borderId="1" xfId="1" applyFont="1" applyFill="1" applyBorder="1" applyAlignment="1" applyProtection="1">
      <alignment horizontal="right" vertical="center" shrinkToFit="1"/>
    </xf>
    <xf numFmtId="178" fontId="29" fillId="2" borderId="1" xfId="37" applyNumberFormat="1" applyFont="1" applyFill="1" applyBorder="1" applyAlignment="1">
      <alignment horizontal="right" vertical="center"/>
    </xf>
    <xf numFmtId="0" fontId="15" fillId="2" borderId="1" xfId="37" applyFont="1" applyFill="1" applyBorder="1"/>
    <xf numFmtId="183" fontId="34" fillId="0" borderId="1" xfId="27" applyNumberFormat="1" applyFont="1" applyFill="1" applyBorder="1" applyAlignment="1">
      <alignment horizontal="left" vertical="center" wrapText="1" shrinkToFit="1"/>
    </xf>
    <xf numFmtId="41" fontId="29" fillId="2" borderId="1" xfId="27" applyNumberFormat="1" applyFont="1" applyFill="1" applyBorder="1" applyAlignment="1">
      <alignment horizontal="right" vertical="center" shrinkToFit="1"/>
    </xf>
    <xf numFmtId="183" fontId="27" fillId="0" borderId="1" xfId="0" applyNumberFormat="1" applyFont="1" applyFill="1" applyBorder="1" applyAlignment="1" applyProtection="1">
      <alignment horizontal="left" vertical="center" wrapText="1" shrinkToFit="1"/>
    </xf>
    <xf numFmtId="183" fontId="28" fillId="2" borderId="1" xfId="0" applyNumberFormat="1" applyFont="1" applyFill="1" applyBorder="1" applyAlignment="1">
      <alignment horizontal="right" vertical="center" shrinkToFit="1"/>
    </xf>
    <xf numFmtId="178" fontId="29" fillId="2" borderId="1" xfId="37" applyNumberFormat="1" applyFont="1" applyFill="1" applyBorder="1" applyAlignment="1">
      <alignment horizontal="right"/>
    </xf>
    <xf numFmtId="183" fontId="28" fillId="2" borderId="1" xfId="27" applyNumberFormat="1" applyFont="1" applyFill="1" applyBorder="1" applyAlignment="1">
      <alignment horizontal="right" vertical="center" shrinkToFit="1"/>
    </xf>
    <xf numFmtId="183" fontId="93" fillId="2" borderId="0" xfId="27" applyNumberFormat="1" applyFill="1" applyBorder="1" applyAlignment="1">
      <alignment horizontal="center" vertical="center"/>
    </xf>
    <xf numFmtId="0" fontId="93" fillId="2" borderId="0" xfId="27" applyFill="1" applyBorder="1" applyAlignment="1">
      <alignment horizontal="center" vertical="center"/>
    </xf>
    <xf numFmtId="3" fontId="27" fillId="2" borderId="0" xfId="0" applyNumberFormat="1" applyFont="1" applyFill="1" applyBorder="1" applyAlignment="1" applyProtection="1">
      <alignment horizontal="right" vertical="center"/>
    </xf>
    <xf numFmtId="185" fontId="55" fillId="2" borderId="1" xfId="37" applyNumberFormat="1" applyFont="1" applyFill="1" applyBorder="1" applyAlignment="1">
      <alignment vertical="center" shrinkToFit="1"/>
    </xf>
    <xf numFmtId="185" fontId="28" fillId="2" borderId="1" xfId="37" applyNumberFormat="1" applyFont="1" applyFill="1" applyBorder="1" applyAlignment="1">
      <alignment vertical="center" shrinkToFit="1"/>
    </xf>
    <xf numFmtId="182" fontId="20" fillId="2" borderId="1" xfId="27" applyNumberFormat="1" applyFont="1" applyFill="1" applyBorder="1" applyAlignment="1">
      <alignment vertical="center"/>
    </xf>
    <xf numFmtId="41" fontId="29" fillId="2" borderId="1" xfId="1" applyFont="1" applyFill="1" applyBorder="1" applyAlignment="1">
      <alignment horizontal="right" vertical="center" shrinkToFit="1"/>
    </xf>
    <xf numFmtId="0" fontId="93" fillId="0" borderId="0" xfId="42" applyFill="1" applyAlignment="1">
      <alignment horizontal="left" vertical="center" indent="2"/>
    </xf>
    <xf numFmtId="0" fontId="22" fillId="0" borderId="0" xfId="27" applyFont="1" applyFill="1" applyBorder="1" applyAlignment="1">
      <alignment horizontal="left" vertical="center" indent="2"/>
    </xf>
    <xf numFmtId="182" fontId="56" fillId="0" borderId="0" xfId="0" applyNumberFormat="1" applyFont="1" applyFill="1" applyBorder="1" applyAlignment="1" applyProtection="1">
      <alignment horizontal="right" vertical="center"/>
      <protection locked="0"/>
    </xf>
    <xf numFmtId="41" fontId="36" fillId="2" borderId="1" xfId="27" applyNumberFormat="1" applyFont="1" applyFill="1" applyBorder="1" applyAlignment="1">
      <alignment horizontal="right" vertical="center"/>
    </xf>
    <xf numFmtId="0" fontId="29" fillId="0" borderId="0" xfId="0" applyFont="1" applyFill="1">
      <alignment vertical="center"/>
    </xf>
    <xf numFmtId="178" fontId="18" fillId="0" borderId="10" xfId="38" applyNumberFormat="1" applyFont="1" applyFill="1" applyBorder="1" applyAlignment="1" applyProtection="1">
      <alignment horizontal="center" vertical="center" wrapText="1"/>
      <protection locked="0"/>
    </xf>
    <xf numFmtId="184" fontId="57" fillId="0" borderId="1" xfId="3" applyNumberFormat="1" applyFont="1" applyFill="1" applyBorder="1">
      <alignment vertical="center"/>
    </xf>
    <xf numFmtId="178" fontId="37" fillId="0" borderId="0" xfId="0" applyNumberFormat="1" applyFont="1" applyFill="1">
      <alignment vertical="center"/>
    </xf>
    <xf numFmtId="184" fontId="20" fillId="2" borderId="1" xfId="27" applyNumberFormat="1" applyFont="1" applyFill="1" applyBorder="1" applyAlignment="1">
      <alignment horizontal="right" vertical="center"/>
    </xf>
    <xf numFmtId="178" fontId="15" fillId="0" borderId="0" xfId="43" applyNumberFormat="1" applyFont="1" applyFill="1" applyAlignment="1">
      <alignment horizontal="right" wrapText="1"/>
    </xf>
    <xf numFmtId="0" fontId="93" fillId="0" borderId="2" xfId="27" applyFill="1" applyBorder="1" applyAlignment="1">
      <alignment vertical="center" wrapText="1"/>
    </xf>
    <xf numFmtId="0" fontId="93" fillId="0" borderId="2" xfId="27" applyFill="1" applyBorder="1" applyAlignment="1">
      <alignment vertical="center"/>
    </xf>
    <xf numFmtId="0" fontId="17" fillId="0" borderId="1" xfId="43" applyFont="1" applyFill="1" applyBorder="1" applyAlignment="1">
      <alignment horizontal="center" vertical="center" wrapText="1"/>
    </xf>
    <xf numFmtId="0" fontId="18" fillId="0" borderId="1" xfId="27" applyFont="1" applyFill="1" applyBorder="1" applyAlignment="1">
      <alignment vertical="center" wrapText="1"/>
    </xf>
    <xf numFmtId="184" fontId="54" fillId="0" borderId="1" xfId="3" applyNumberFormat="1" applyFont="1" applyFill="1" applyBorder="1">
      <alignment vertical="center"/>
    </xf>
    <xf numFmtId="0" fontId="29" fillId="0" borderId="1" xfId="27" applyFont="1" applyFill="1" applyBorder="1" applyAlignment="1">
      <alignment vertical="center" wrapText="1"/>
    </xf>
    <xf numFmtId="41" fontId="38" fillId="2" borderId="1" xfId="27" applyNumberFormat="1" applyFont="1" applyFill="1" applyBorder="1" applyAlignment="1">
      <alignment horizontal="right" vertical="center"/>
    </xf>
    <xf numFmtId="0" fontId="29" fillId="0" borderId="1" xfId="27" applyFont="1" applyFill="1" applyBorder="1">
      <alignment vertical="center"/>
    </xf>
    <xf numFmtId="41" fontId="29" fillId="2" borderId="1" xfId="27" applyNumberFormat="1" applyFont="1" applyFill="1" applyBorder="1" applyAlignment="1">
      <alignment horizontal="right" vertical="center"/>
    </xf>
    <xf numFmtId="0" fontId="29" fillId="0" borderId="1" xfId="27" applyFont="1" applyFill="1" applyBorder="1" applyAlignment="1">
      <alignment vertical="center"/>
    </xf>
    <xf numFmtId="0" fontId="22" fillId="0" borderId="0" xfId="27" applyFont="1" applyFill="1" applyBorder="1" applyAlignment="1">
      <alignment horizontal="left" vertical="center" wrapText="1"/>
    </xf>
    <xf numFmtId="0" fontId="58" fillId="0" borderId="0" xfId="0" applyFont="1" applyFill="1" applyAlignment="1">
      <alignment vertical="center"/>
    </xf>
    <xf numFmtId="0" fontId="41" fillId="0" borderId="0" xfId="0" applyFont="1" applyFill="1" applyBorder="1" applyAlignment="1">
      <alignment vertical="center"/>
    </xf>
    <xf numFmtId="0" fontId="40" fillId="0" borderId="0" xfId="0" applyFont="1" applyFill="1" applyBorder="1" applyAlignment="1">
      <alignment vertical="center"/>
    </xf>
    <xf numFmtId="0" fontId="59" fillId="0" borderId="0" xfId="27" applyFont="1" applyFill="1" applyAlignment="1">
      <alignment horizontal="center" vertical="center"/>
    </xf>
    <xf numFmtId="0" fontId="60" fillId="0" borderId="1" xfId="43" applyFont="1" applyFill="1" applyBorder="1" applyAlignment="1">
      <alignment horizontal="center" vertical="center"/>
    </xf>
    <xf numFmtId="41" fontId="41" fillId="0" borderId="0" xfId="0" applyNumberFormat="1" applyFont="1" applyFill="1" applyBorder="1" applyAlignment="1">
      <alignment vertical="center"/>
    </xf>
    <xf numFmtId="0" fontId="18" fillId="0" borderId="1" xfId="52" applyFont="1" applyFill="1" applyBorder="1" applyAlignment="1" applyProtection="1">
      <alignment horizontal="center" vertical="center" wrapText="1"/>
      <protection locked="0"/>
    </xf>
    <xf numFmtId="0" fontId="33" fillId="0" borderId="1" xfId="0" applyNumberFormat="1" applyFont="1" applyFill="1" applyBorder="1" applyAlignment="1" applyProtection="1">
      <alignment horizontal="center" vertical="center"/>
    </xf>
    <xf numFmtId="188" fontId="27" fillId="0" borderId="1" xfId="3" applyNumberFormat="1" applyFont="1" applyFill="1" applyBorder="1" applyAlignment="1" applyProtection="1">
      <alignment horizontal="right" vertical="center"/>
    </xf>
    <xf numFmtId="0" fontId="20" fillId="0" borderId="0" xfId="27" applyFont="1" applyFill="1">
      <alignment vertical="center"/>
    </xf>
    <xf numFmtId="0" fontId="93" fillId="0" borderId="0" xfId="27" applyFill="1" applyAlignment="1">
      <alignment horizontal="left" vertical="center"/>
    </xf>
    <xf numFmtId="0" fontId="93" fillId="0" borderId="0" xfId="27" applyFill="1">
      <alignment vertical="center"/>
    </xf>
    <xf numFmtId="0" fontId="62" fillId="0" borderId="0" xfId="27" applyFont="1" applyFill="1" applyAlignment="1">
      <alignment horizontal="center" vertical="center"/>
    </xf>
    <xf numFmtId="43" fontId="62" fillId="0" borderId="0" xfId="27" applyNumberFormat="1" applyFont="1" applyFill="1" applyAlignment="1">
      <alignment horizontal="center" vertical="center"/>
    </xf>
    <xf numFmtId="185" fontId="31" fillId="2" borderId="1" xfId="31" applyNumberFormat="1" applyFont="1" applyFill="1" applyBorder="1" applyAlignment="1" applyProtection="1">
      <alignment horizontal="right" vertical="center"/>
    </xf>
    <xf numFmtId="183" fontId="11" fillId="0" borderId="1" xfId="27" applyNumberFormat="1" applyFont="1" applyFill="1" applyBorder="1" applyAlignment="1">
      <alignment vertical="center" shrinkToFit="1"/>
    </xf>
    <xf numFmtId="185" fontId="22" fillId="2" borderId="1" xfId="31" applyNumberFormat="1" applyFont="1" applyFill="1" applyBorder="1" applyAlignment="1" applyProtection="1">
      <alignment horizontal="right" vertical="center"/>
    </xf>
    <xf numFmtId="183" fontId="29" fillId="0" borderId="1" xfId="27" applyNumberFormat="1" applyFont="1" applyFill="1" applyBorder="1" applyAlignment="1">
      <alignment vertical="center" shrinkToFit="1"/>
    </xf>
    <xf numFmtId="185" fontId="20" fillId="2" borderId="1" xfId="27" applyNumberFormat="1" applyFont="1" applyFill="1" applyBorder="1" applyAlignment="1">
      <alignment horizontal="right" vertical="center"/>
    </xf>
    <xf numFmtId="185" fontId="37" fillId="2" borderId="1" xfId="31" applyNumberFormat="1" applyFont="1" applyFill="1" applyBorder="1" applyAlignment="1" applyProtection="1">
      <alignment horizontal="right" vertical="center"/>
    </xf>
    <xf numFmtId="183" fontId="34" fillId="0" borderId="1" xfId="27" applyNumberFormat="1" applyFont="1" applyFill="1" applyBorder="1" applyAlignment="1">
      <alignment vertical="center" shrinkToFit="1"/>
    </xf>
    <xf numFmtId="41" fontId="93" fillId="0" borderId="0" xfId="27" applyNumberFormat="1" applyFill="1">
      <alignment vertical="center"/>
    </xf>
    <xf numFmtId="41" fontId="62" fillId="0" borderId="0" xfId="27" applyNumberFormat="1" applyFont="1" applyFill="1" applyAlignment="1">
      <alignment horizontal="center" vertical="center"/>
    </xf>
    <xf numFmtId="0" fontId="34" fillId="2" borderId="0" xfId="21" applyFont="1" applyFill="1" applyBorder="1">
      <alignment vertical="center"/>
    </xf>
    <xf numFmtId="3" fontId="33" fillId="0" borderId="1" xfId="0" applyNumberFormat="1" applyFont="1" applyFill="1" applyBorder="1" applyAlignment="1" applyProtection="1">
      <alignment horizontal="center" vertical="center" wrapText="1"/>
    </xf>
    <xf numFmtId="189" fontId="33" fillId="0" borderId="1" xfId="0" applyNumberFormat="1" applyFont="1" applyFill="1" applyBorder="1" applyAlignment="1" applyProtection="1">
      <alignment horizontal="right" vertical="center"/>
    </xf>
    <xf numFmtId="185" fontId="38" fillId="2" borderId="1" xfId="27" applyNumberFormat="1" applyFont="1" applyFill="1" applyBorder="1" applyAlignment="1">
      <alignment vertical="center" shrinkToFit="1"/>
    </xf>
    <xf numFmtId="183" fontId="29" fillId="2" borderId="1" xfId="27" applyNumberFormat="1" applyFont="1" applyFill="1" applyBorder="1" applyAlignment="1">
      <alignment vertical="center" shrinkToFit="1"/>
    </xf>
    <xf numFmtId="183" fontId="27" fillId="0" borderId="1" xfId="27" applyNumberFormat="1" applyFont="1" applyFill="1" applyBorder="1" applyAlignment="1">
      <alignment vertical="center" shrinkToFit="1"/>
    </xf>
    <xf numFmtId="41" fontId="20" fillId="2" borderId="1" xfId="18" applyNumberFormat="1" applyFont="1" applyFill="1" applyBorder="1" applyAlignment="1">
      <alignment horizontal="right" vertical="center"/>
    </xf>
    <xf numFmtId="185" fontId="29" fillId="2" borderId="1" xfId="5" applyNumberFormat="1" applyFont="1" applyFill="1" applyBorder="1" applyAlignment="1">
      <alignment vertical="center" shrinkToFit="1"/>
    </xf>
    <xf numFmtId="185" fontId="29" fillId="2" borderId="1" xfId="27" applyNumberFormat="1" applyFont="1" applyFill="1" applyBorder="1" applyAlignment="1">
      <alignment vertical="center" shrinkToFit="1"/>
    </xf>
    <xf numFmtId="183" fontId="27" fillId="2" borderId="1" xfId="27" applyNumberFormat="1" applyFont="1" applyFill="1" applyBorder="1" applyAlignment="1">
      <alignment vertical="center" shrinkToFit="1"/>
    </xf>
    <xf numFmtId="41" fontId="11" fillId="2" borderId="1" xfId="1" applyNumberFormat="1" applyFont="1" applyFill="1" applyBorder="1" applyAlignment="1">
      <alignment vertical="center" shrinkToFit="1"/>
    </xf>
    <xf numFmtId="183" fontId="20" fillId="2" borderId="1" xfId="27" applyNumberFormat="1" applyFont="1" applyFill="1" applyBorder="1" applyAlignment="1">
      <alignment vertical="center" shrinkToFit="1"/>
    </xf>
    <xf numFmtId="190" fontId="63" fillId="0" borderId="0" xfId="31" applyNumberFormat="1" applyFont="1" applyBorder="1" applyAlignment="1">
      <alignment vertical="center"/>
    </xf>
    <xf numFmtId="41" fontId="64" fillId="2" borderId="0" xfId="13" applyFont="1" applyFill="1" applyBorder="1" applyAlignment="1">
      <alignment vertical="center"/>
    </xf>
    <xf numFmtId="41" fontId="64" fillId="0" borderId="0" xfId="13" applyFont="1" applyFill="1" applyBorder="1" applyAlignment="1">
      <alignment vertical="center"/>
    </xf>
    <xf numFmtId="190" fontId="63" fillId="0" borderId="0" xfId="31" applyNumberFormat="1" applyFont="1" applyAlignment="1">
      <alignment vertical="center"/>
    </xf>
    <xf numFmtId="41" fontId="63" fillId="0" borderId="0" xfId="13" applyFont="1" applyFill="1" applyBorder="1" applyAlignment="1" applyProtection="1">
      <alignment horizontal="center" vertical="center"/>
    </xf>
    <xf numFmtId="190" fontId="66" fillId="3" borderId="1" xfId="43" applyNumberFormat="1" applyFont="1" applyFill="1" applyBorder="1" applyAlignment="1" applyProtection="1">
      <alignment horizontal="center" vertical="center"/>
    </xf>
    <xf numFmtId="177" fontId="66" fillId="2" borderId="1" xfId="31" applyNumberFormat="1" applyFont="1" applyFill="1" applyBorder="1" applyAlignment="1">
      <alignment horizontal="center" vertical="center" wrapText="1"/>
    </xf>
    <xf numFmtId="190" fontId="17" fillId="3" borderId="1" xfId="43" applyNumberFormat="1" applyFont="1" applyFill="1" applyBorder="1" applyAlignment="1" applyProtection="1">
      <alignment horizontal="left" vertical="center" wrapText="1"/>
    </xf>
    <xf numFmtId="189" fontId="31" fillId="2" borderId="1" xfId="13" applyNumberFormat="1" applyFont="1" applyFill="1" applyBorder="1" applyAlignment="1" applyProtection="1">
      <alignment horizontal="center" vertical="center"/>
    </xf>
    <xf numFmtId="190" fontId="29" fillId="0" borderId="1" xfId="43" applyNumberFormat="1" applyFont="1" applyFill="1" applyBorder="1" applyAlignment="1" applyProtection="1">
      <alignment horizontal="left" vertical="center" wrapText="1" indent="2"/>
    </xf>
    <xf numFmtId="190" fontId="17" fillId="0" borderId="1" xfId="43" applyNumberFormat="1" applyFont="1" applyFill="1" applyBorder="1" applyAlignment="1" applyProtection="1">
      <alignment horizontal="left" vertical="center" wrapText="1"/>
    </xf>
    <xf numFmtId="43" fontId="64" fillId="0" borderId="0" xfId="13" applyNumberFormat="1" applyFont="1" applyFill="1" applyBorder="1" applyAlignment="1">
      <alignment vertical="center"/>
    </xf>
    <xf numFmtId="41" fontId="18" fillId="2" borderId="1" xfId="27" applyNumberFormat="1" applyFont="1" applyFill="1" applyBorder="1" applyAlignment="1">
      <alignment horizontal="right" vertical="center"/>
    </xf>
    <xf numFmtId="185" fontId="31" fillId="2" borderId="1" xfId="5" applyNumberFormat="1" applyFont="1" applyFill="1" applyBorder="1" applyAlignment="1" applyProtection="1">
      <alignment horizontal="right" vertical="center"/>
    </xf>
    <xf numFmtId="41" fontId="63" fillId="2" borderId="0" xfId="13" applyFont="1" applyFill="1" applyAlignment="1">
      <alignment vertical="center"/>
    </xf>
    <xf numFmtId="177" fontId="63" fillId="2" borderId="0" xfId="31" applyNumberFormat="1" applyFont="1" applyFill="1" applyAlignment="1">
      <alignment vertical="center"/>
    </xf>
    <xf numFmtId="0" fontId="53" fillId="0" borderId="0" xfId="27" applyFont="1" applyFill="1" applyAlignment="1">
      <alignment vertical="center"/>
    </xf>
    <xf numFmtId="41" fontId="63" fillId="2" borderId="0" xfId="13" applyFont="1" applyFill="1" applyBorder="1" applyAlignment="1" applyProtection="1">
      <alignment horizontal="center" vertical="center"/>
    </xf>
    <xf numFmtId="177" fontId="29" fillId="2" borderId="0" xfId="31" applyNumberFormat="1" applyFont="1" applyFill="1" applyBorder="1" applyAlignment="1" applyProtection="1">
      <alignment horizontal="right" vertical="center"/>
    </xf>
    <xf numFmtId="41" fontId="66" fillId="2" borderId="1" xfId="13" applyFont="1" applyFill="1" applyBorder="1" applyAlignment="1" applyProtection="1">
      <alignment horizontal="center" vertical="center"/>
    </xf>
    <xf numFmtId="9" fontId="63" fillId="0" borderId="0" xfId="5" applyFont="1" applyBorder="1" applyAlignment="1">
      <alignment vertical="center"/>
    </xf>
    <xf numFmtId="179" fontId="63" fillId="0" borderId="0" xfId="31" applyNumberFormat="1" applyFont="1" applyBorder="1" applyAlignment="1">
      <alignment vertical="center"/>
    </xf>
    <xf numFmtId="190" fontId="29" fillId="0" borderId="1" xfId="43" applyNumberFormat="1" applyFont="1" applyFill="1" applyBorder="1" applyAlignment="1" applyProtection="1">
      <alignment horizontal="left" vertical="center" wrapText="1" indent="1"/>
    </xf>
    <xf numFmtId="10" fontId="63" fillId="0" borderId="0" xfId="5" applyNumberFormat="1" applyFont="1" applyBorder="1" applyAlignment="1">
      <alignment vertical="center"/>
    </xf>
    <xf numFmtId="191" fontId="63" fillId="0" borderId="0" xfId="31" applyNumberFormat="1" applyFont="1" applyBorder="1" applyAlignment="1">
      <alignment vertical="center"/>
    </xf>
    <xf numFmtId="185" fontId="29" fillId="2" borderId="1" xfId="5" applyNumberFormat="1" applyFont="1" applyFill="1" applyBorder="1" applyAlignment="1" applyProtection="1">
      <alignment horizontal="right" vertical="center"/>
    </xf>
    <xf numFmtId="190" fontId="29" fillId="0" borderId="1" xfId="43" applyNumberFormat="1" applyFont="1" applyFill="1" applyBorder="1" applyAlignment="1" applyProtection="1">
      <alignment horizontal="left" vertical="center" wrapText="1"/>
    </xf>
    <xf numFmtId="185" fontId="32" fillId="2" borderId="1" xfId="5" applyNumberFormat="1" applyFont="1" applyFill="1" applyBorder="1" applyAlignment="1" applyProtection="1">
      <alignment horizontal="right" vertical="center"/>
    </xf>
    <xf numFmtId="0" fontId="67" fillId="0" borderId="0" xfId="0" applyFont="1" applyAlignment="1">
      <alignment horizontal="center" vertical="center"/>
    </xf>
    <xf numFmtId="0" fontId="68" fillId="0" borderId="0" xfId="0" applyFont="1" applyAlignment="1">
      <alignment horizontal="left" vertical="center"/>
    </xf>
    <xf numFmtId="0" fontId="69" fillId="0" borderId="0" xfId="0" applyFont="1" applyAlignment="1">
      <alignment horizontal="left" vertical="center"/>
    </xf>
    <xf numFmtId="0" fontId="69" fillId="0" borderId="0" xfId="0" applyFont="1" applyAlignment="1">
      <alignment horizontal="justify" vertical="center"/>
    </xf>
    <xf numFmtId="0" fontId="70" fillId="0" borderId="0" xfId="0" applyFont="1" applyAlignment="1">
      <alignment horizontal="justify" vertical="center"/>
    </xf>
    <xf numFmtId="0" fontId="71" fillId="0" borderId="0" xfId="0" applyFont="1" applyAlignment="1">
      <alignment horizontal="left" vertical="center"/>
    </xf>
    <xf numFmtId="0" fontId="72" fillId="0" borderId="0" xfId="0" applyFont="1" applyAlignment="1">
      <alignment horizontal="left" vertical="center"/>
    </xf>
    <xf numFmtId="189" fontId="31" fillId="0" borderId="1" xfId="13" applyNumberFormat="1" applyFont="1" applyFill="1" applyBorder="1" applyAlignment="1" applyProtection="1">
      <alignment horizontal="center" vertical="center"/>
    </xf>
    <xf numFmtId="182" fontId="32" fillId="2" borderId="1" xfId="5" applyNumberFormat="1" applyFont="1" applyFill="1" applyBorder="1" applyAlignment="1" applyProtection="1">
      <alignment horizontal="center" vertical="center"/>
    </xf>
    <xf numFmtId="182" fontId="32" fillId="2" borderId="1" xfId="0" applyNumberFormat="1" applyFont="1" applyFill="1" applyBorder="1" applyAlignment="1">
      <alignment horizontal="center" vertical="center"/>
    </xf>
    <xf numFmtId="177" fontId="29" fillId="0" borderId="0" xfId="31" applyNumberFormat="1" applyFont="1" applyFill="1" applyBorder="1" applyAlignment="1" applyProtection="1">
      <alignment horizontal="right" vertical="center"/>
    </xf>
    <xf numFmtId="41" fontId="66" fillId="0" borderId="1" xfId="13" applyFont="1" applyFill="1" applyBorder="1" applyAlignment="1" applyProtection="1">
      <alignment horizontal="center" vertical="center"/>
    </xf>
    <xf numFmtId="177" fontId="66" fillId="0" borderId="1" xfId="31" applyNumberFormat="1" applyFont="1" applyFill="1" applyBorder="1" applyAlignment="1">
      <alignment horizontal="center" vertical="center" wrapText="1"/>
    </xf>
    <xf numFmtId="185" fontId="31" fillId="0" borderId="1" xfId="31" applyNumberFormat="1" applyFont="1" applyFill="1" applyBorder="1" applyAlignment="1" applyProtection="1">
      <alignment horizontal="right" vertical="center"/>
    </xf>
    <xf numFmtId="183" fontId="22" fillId="0" borderId="1" xfId="5" applyNumberFormat="1" applyFont="1" applyFill="1" applyBorder="1" applyAlignment="1" applyProtection="1">
      <alignment horizontal="center" vertical="center"/>
    </xf>
    <xf numFmtId="185" fontId="22" fillId="0" borderId="1" xfId="31" applyNumberFormat="1" applyFont="1" applyFill="1" applyBorder="1" applyAlignment="1" applyProtection="1">
      <alignment horizontal="right" vertical="center"/>
    </xf>
    <xf numFmtId="183" fontId="22" fillId="0" borderId="1" xfId="0" applyNumberFormat="1" applyFont="1" applyFill="1" applyBorder="1" applyAlignment="1">
      <alignment horizontal="center" vertical="center"/>
    </xf>
    <xf numFmtId="183" fontId="22" fillId="0" borderId="1" xfId="13" applyNumberFormat="1" applyFont="1" applyFill="1" applyBorder="1" applyAlignment="1" applyProtection="1">
      <alignment horizontal="right" vertical="center"/>
    </xf>
    <xf numFmtId="185" fontId="42" fillId="0" borderId="1" xfId="0" applyNumberFormat="1" applyFont="1" applyFill="1" applyBorder="1" applyAlignment="1">
      <alignment vertical="center"/>
    </xf>
    <xf numFmtId="41" fontId="18" fillId="0" borderId="1" xfId="27" applyNumberFormat="1" applyFont="1" applyFill="1" applyBorder="1" applyAlignment="1">
      <alignment horizontal="right" vertical="center"/>
    </xf>
    <xf numFmtId="185" fontId="31" fillId="0" borderId="1" xfId="5" applyNumberFormat="1" applyFont="1" applyFill="1" applyBorder="1" applyAlignment="1" applyProtection="1">
      <alignment horizontal="right" vertical="center"/>
    </xf>
    <xf numFmtId="41" fontId="63" fillId="0" borderId="0" xfId="13" applyFont="1" applyFill="1" applyAlignment="1">
      <alignment vertical="center"/>
    </xf>
    <xf numFmtId="177" fontId="63" fillId="0" borderId="0" xfId="31" applyNumberFormat="1" applyFont="1" applyFill="1" applyAlignment="1">
      <alignment vertical="center"/>
    </xf>
    <xf numFmtId="185" fontId="32" fillId="0" borderId="1" xfId="31" applyNumberFormat="1" applyFont="1" applyFill="1" applyBorder="1" applyAlignment="1" applyProtection="1">
      <alignment horizontal="right" vertical="center"/>
    </xf>
    <xf numFmtId="0" fontId="28" fillId="2" borderId="1" xfId="37" applyFont="1" applyFill="1" applyBorder="1"/>
    <xf numFmtId="178" fontId="28" fillId="2" borderId="1" xfId="37" applyNumberFormat="1" applyFont="1" applyFill="1" applyBorder="1"/>
    <xf numFmtId="0" fontId="43" fillId="2" borderId="0" xfId="38" applyFill="1" applyAlignment="1" applyProtection="1">
      <alignment vertical="center"/>
      <protection locked="0"/>
    </xf>
    <xf numFmtId="3" fontId="33" fillId="0" borderId="1" xfId="31" applyNumberFormat="1" applyFont="1" applyFill="1" applyBorder="1" applyAlignment="1" applyProtection="1">
      <alignment horizontal="right" vertical="center"/>
    </xf>
    <xf numFmtId="3" fontId="33" fillId="0" borderId="1" xfId="73" applyNumberFormat="1" applyFont="1" applyFill="1" applyBorder="1" applyAlignment="1" applyProtection="1">
      <alignment horizontal="right" vertical="center"/>
    </xf>
    <xf numFmtId="189" fontId="33" fillId="3" borderId="1" xfId="31" applyNumberFormat="1" applyFont="1" applyFill="1" applyBorder="1" applyAlignment="1" applyProtection="1">
      <alignment horizontal="right" vertical="center"/>
    </xf>
    <xf numFmtId="189" fontId="33" fillId="3" borderId="1" xfId="73" applyNumberFormat="1" applyFont="1" applyFill="1" applyBorder="1" applyAlignment="1" applyProtection="1">
      <alignment horizontal="right" vertical="center"/>
    </xf>
    <xf numFmtId="189" fontId="33" fillId="3" borderId="1" xfId="73" applyNumberFormat="1" applyFont="1" applyFill="1" applyBorder="1" applyAlignment="1" applyProtection="1">
      <alignment vertical="center"/>
    </xf>
    <xf numFmtId="183" fontId="27" fillId="2" borderId="1" xfId="74" applyNumberFormat="1" applyFont="1" applyFill="1" applyBorder="1" applyAlignment="1">
      <alignment vertical="center" shrinkToFit="1"/>
    </xf>
    <xf numFmtId="41" fontId="20" fillId="0" borderId="1" xfId="75" applyNumberFormat="1" applyFont="1" applyFill="1" applyBorder="1" applyAlignment="1">
      <alignment horizontal="right" vertical="center"/>
    </xf>
    <xf numFmtId="183" fontId="33" fillId="2" borderId="1" xfId="74" applyNumberFormat="1" applyFont="1" applyFill="1" applyBorder="1" applyAlignment="1">
      <alignment vertical="center" shrinkToFit="1"/>
    </xf>
    <xf numFmtId="41" fontId="20" fillId="2" borderId="1" xfId="76" applyNumberFormat="1" applyFont="1" applyFill="1" applyBorder="1" applyAlignment="1">
      <alignment horizontal="right" vertical="center"/>
    </xf>
    <xf numFmtId="189" fontId="38" fillId="2" borderId="1" xfId="13" applyNumberFormat="1" applyFont="1" applyFill="1" applyBorder="1" applyAlignment="1" applyProtection="1">
      <alignment horizontal="right" vertical="center"/>
    </xf>
    <xf numFmtId="0" fontId="95" fillId="2" borderId="1" xfId="27" applyFont="1" applyFill="1" applyBorder="1" applyAlignment="1">
      <alignment horizontal="center" vertical="center"/>
    </xf>
    <xf numFmtId="185" fontId="54" fillId="2" borderId="1" xfId="5" applyNumberFormat="1" applyFont="1" applyFill="1" applyBorder="1" applyAlignment="1">
      <alignment vertical="center"/>
    </xf>
    <xf numFmtId="185" fontId="34" fillId="2" borderId="1" xfId="10" applyNumberFormat="1" applyFont="1" applyFill="1" applyBorder="1" applyAlignment="1">
      <alignment horizontal="right" vertical="center"/>
    </xf>
    <xf numFmtId="0" fontId="95" fillId="2" borderId="1" xfId="52" applyFont="1" applyFill="1" applyBorder="1" applyAlignment="1" applyProtection="1">
      <alignment horizontal="left" vertical="center" wrapText="1"/>
      <protection locked="0"/>
    </xf>
    <xf numFmtId="185" fontId="38" fillId="2" borderId="1" xfId="31" applyNumberFormat="1" applyFont="1" applyFill="1" applyBorder="1" applyAlignment="1" applyProtection="1">
      <alignment horizontal="right" vertical="center"/>
    </xf>
    <xf numFmtId="183" fontId="38" fillId="2" borderId="1" xfId="0" applyNumberFormat="1" applyFont="1" applyFill="1" applyBorder="1" applyAlignment="1">
      <alignment horizontal="right" vertical="center"/>
    </xf>
    <xf numFmtId="185" fontId="20" fillId="2" borderId="1" xfId="5" applyNumberFormat="1" applyFont="1" applyFill="1" applyBorder="1" applyAlignment="1">
      <alignment vertical="center"/>
    </xf>
    <xf numFmtId="41" fontId="34" fillId="2" borderId="1" xfId="10" applyNumberFormat="1" applyFont="1" applyFill="1" applyBorder="1" applyAlignment="1">
      <alignment horizontal="right" vertical="center"/>
    </xf>
    <xf numFmtId="185" fontId="29" fillId="2" borderId="1" xfId="31" applyNumberFormat="1" applyFont="1" applyFill="1" applyBorder="1" applyAlignment="1" applyProtection="1">
      <alignment horizontal="right" vertical="center"/>
    </xf>
    <xf numFmtId="0" fontId="20" fillId="2" borderId="1" xfId="27" applyFont="1" applyFill="1" applyBorder="1" applyAlignment="1">
      <alignment horizontal="left" vertical="center" wrapText="1"/>
    </xf>
    <xf numFmtId="0" fontId="20" fillId="0" borderId="1" xfId="27" applyFont="1" applyFill="1" applyBorder="1" applyAlignment="1">
      <alignment vertical="center"/>
    </xf>
    <xf numFmtId="183" fontId="38" fillId="2" borderId="1" xfId="0" applyNumberFormat="1" applyFont="1" applyFill="1" applyBorder="1" applyAlignment="1">
      <alignment horizontal="right" vertical="center" wrapText="1"/>
    </xf>
    <xf numFmtId="183" fontId="29" fillId="2" borderId="1" xfId="0" applyNumberFormat="1" applyFont="1" applyFill="1" applyBorder="1" applyAlignment="1">
      <alignment horizontal="right" vertical="center" wrapText="1"/>
    </xf>
    <xf numFmtId="178" fontId="95" fillId="2" borderId="1" xfId="37" applyNumberFormat="1" applyFont="1" applyFill="1" applyBorder="1" applyAlignment="1">
      <alignment horizontal="right" vertical="center"/>
    </xf>
    <xf numFmtId="0" fontId="20" fillId="2" borderId="1" xfId="27" applyFont="1" applyFill="1" applyBorder="1" applyAlignment="1">
      <alignment horizontal="right" vertical="center"/>
    </xf>
    <xf numFmtId="0" fontId="72" fillId="0" borderId="0" xfId="0" applyFont="1" applyAlignment="1">
      <alignment horizontal="left" vertical="center"/>
    </xf>
    <xf numFmtId="0" fontId="73" fillId="0" borderId="0" xfId="0" applyFont="1" applyAlignment="1">
      <alignment horizontal="center" vertical="center" wrapText="1"/>
    </xf>
    <xf numFmtId="57" fontId="74" fillId="0" borderId="0" xfId="0" applyNumberFormat="1" applyFont="1" applyAlignment="1">
      <alignment horizontal="center" vertical="center"/>
    </xf>
    <xf numFmtId="190" fontId="65" fillId="3" borderId="0" xfId="31" quotePrefix="1" applyNumberFormat="1" applyFont="1" applyFill="1" applyAlignment="1" applyProtection="1">
      <alignment horizontal="center" vertical="center"/>
    </xf>
    <xf numFmtId="190" fontId="65" fillId="3" borderId="0" xfId="31" applyNumberFormat="1" applyFont="1" applyFill="1" applyAlignment="1" applyProtection="1">
      <alignment horizontal="center" vertical="center"/>
    </xf>
    <xf numFmtId="190" fontId="22" fillId="0" borderId="4" xfId="31" applyNumberFormat="1" applyFont="1" applyBorder="1" applyAlignment="1">
      <alignment horizontal="left" vertical="center" wrapText="1"/>
    </xf>
    <xf numFmtId="190" fontId="22" fillId="0" borderId="4" xfId="31" applyNumberFormat="1" applyFont="1" applyBorder="1" applyAlignment="1">
      <alignment horizontal="left" vertical="center"/>
    </xf>
    <xf numFmtId="0" fontId="4" fillId="0" borderId="0" xfId="27" applyFont="1" applyFill="1" applyAlignment="1">
      <alignment horizontal="left" vertical="center"/>
    </xf>
    <xf numFmtId="0" fontId="61" fillId="0" borderId="0" xfId="27" applyFont="1" applyFill="1" applyAlignment="1">
      <alignment horizontal="center" vertical="center"/>
    </xf>
    <xf numFmtId="0" fontId="93" fillId="2" borderId="4" xfId="27" applyFont="1" applyFill="1" applyBorder="1" applyAlignment="1">
      <alignment horizontal="left" vertical="center" wrapText="1"/>
    </xf>
    <xf numFmtId="0" fontId="0" fillId="2" borderId="4" xfId="27" applyFont="1" applyFill="1" applyBorder="1" applyAlignment="1">
      <alignment horizontal="left" vertical="center" wrapText="1"/>
    </xf>
    <xf numFmtId="0" fontId="23" fillId="0" borderId="0" xfId="0" applyFont="1" applyAlignment="1">
      <alignment horizontal="center" vertical="center" wrapText="1"/>
    </xf>
    <xf numFmtId="0" fontId="24" fillId="0" borderId="0" xfId="0" applyFont="1" applyAlignment="1">
      <alignment horizontal="left" vertical="justify" wrapText="1"/>
    </xf>
    <xf numFmtId="0" fontId="25" fillId="0" borderId="0" xfId="0" applyFont="1" applyAlignment="1">
      <alignment horizontal="left" vertical="justify" wrapText="1"/>
    </xf>
    <xf numFmtId="0" fontId="16" fillId="0" borderId="0" xfId="27" applyFont="1" applyFill="1" applyAlignment="1">
      <alignment horizontal="center" vertical="center"/>
    </xf>
    <xf numFmtId="0" fontId="20" fillId="0" borderId="0" xfId="27" applyFont="1" applyFill="1" applyBorder="1" applyAlignment="1">
      <alignment horizontal="right" vertical="center"/>
    </xf>
    <xf numFmtId="0" fontId="22" fillId="2" borderId="4" xfId="27" applyFont="1" applyFill="1" applyBorder="1" applyAlignment="1">
      <alignment horizontal="left" vertical="center" wrapText="1"/>
    </xf>
    <xf numFmtId="0" fontId="22" fillId="0" borderId="0" xfId="27" applyFont="1" applyFill="1" applyBorder="1" applyAlignment="1">
      <alignment horizontal="center" vertical="center"/>
    </xf>
    <xf numFmtId="14" fontId="17" fillId="0" borderId="1" xfId="38" applyNumberFormat="1" applyFont="1" applyFill="1" applyBorder="1" applyAlignment="1" applyProtection="1">
      <alignment horizontal="center" vertical="center"/>
      <protection locked="0"/>
    </xf>
    <xf numFmtId="0" fontId="33" fillId="0" borderId="10" xfId="53" applyFont="1" applyFill="1" applyBorder="1" applyAlignment="1">
      <alignment horizontal="center" vertical="center" wrapText="1"/>
    </xf>
    <xf numFmtId="0" fontId="33" fillId="0" borderId="11" xfId="53" applyFont="1" applyFill="1" applyBorder="1" applyAlignment="1">
      <alignment horizontal="center" vertical="center" wrapText="1"/>
    </xf>
    <xf numFmtId="0" fontId="27" fillId="0" borderId="10" xfId="53" applyFont="1" applyFill="1" applyBorder="1" applyAlignment="1">
      <alignment horizontal="center" vertical="center" wrapText="1"/>
    </xf>
    <xf numFmtId="0" fontId="27" fillId="0" borderId="11" xfId="53" applyFont="1" applyFill="1" applyBorder="1" applyAlignment="1">
      <alignment horizontal="center" vertical="center" wrapText="1"/>
    </xf>
    <xf numFmtId="0" fontId="29" fillId="0" borderId="0" xfId="0" applyFont="1" applyFill="1">
      <alignment vertical="center"/>
    </xf>
    <xf numFmtId="0" fontId="4" fillId="2" borderId="0" xfId="27" applyFont="1" applyFill="1" applyAlignment="1">
      <alignment horizontal="left" vertical="center"/>
    </xf>
    <xf numFmtId="0" fontId="16" fillId="2" borderId="0" xfId="27" applyFont="1" applyFill="1" applyAlignment="1">
      <alignment horizontal="center" vertical="center"/>
    </xf>
    <xf numFmtId="0" fontId="93" fillId="2" borderId="2" xfId="27" applyFill="1" applyBorder="1" applyAlignment="1">
      <alignment horizontal="center" vertical="center"/>
    </xf>
    <xf numFmtId="0" fontId="93" fillId="2" borderId="0" xfId="27" applyFill="1" applyAlignment="1">
      <alignment horizontal="left" vertical="center" wrapText="1"/>
    </xf>
    <xf numFmtId="0" fontId="9" fillId="0" borderId="0" xfId="27" applyFont="1" applyFill="1" applyAlignment="1">
      <alignment horizontal="left" vertical="center"/>
    </xf>
    <xf numFmtId="0" fontId="48" fillId="0" borderId="0" xfId="27" applyFont="1" applyFill="1" applyAlignment="1">
      <alignment horizontal="center" vertical="center"/>
    </xf>
    <xf numFmtId="0" fontId="20" fillId="2" borderId="2" xfId="12" applyFont="1" applyFill="1" applyBorder="1" applyAlignment="1">
      <alignment horizontal="right" vertical="center"/>
    </xf>
    <xf numFmtId="0" fontId="93" fillId="2" borderId="0" xfId="12" applyFill="1" applyAlignment="1">
      <alignment horizontal="left" vertical="center" wrapText="1"/>
    </xf>
    <xf numFmtId="0" fontId="23" fillId="0" borderId="0" xfId="0" applyFont="1" applyAlignment="1">
      <alignment horizontal="center" vertical="center"/>
    </xf>
    <xf numFmtId="0" fontId="17" fillId="0" borderId="0" xfId="22" applyFont="1" applyFill="1" applyBorder="1" applyAlignment="1">
      <alignment horizontal="center" vertical="center"/>
    </xf>
    <xf numFmtId="0" fontId="20" fillId="0" borderId="2" xfId="27" applyFont="1" applyBorder="1" applyAlignment="1">
      <alignment horizontal="right" vertical="center"/>
    </xf>
    <xf numFmtId="0" fontId="0" fillId="0" borderId="4" xfId="21" applyFont="1" applyFill="1" applyBorder="1" applyAlignment="1">
      <alignment horizontal="left" vertical="center" wrapText="1"/>
    </xf>
    <xf numFmtId="0" fontId="24" fillId="0" borderId="0" xfId="0" applyFont="1" applyFill="1" applyAlignment="1">
      <alignment horizontal="left" vertical="justify" wrapText="1"/>
    </xf>
    <xf numFmtId="0" fontId="25" fillId="0" borderId="0" xfId="0" applyFont="1" applyFill="1" applyAlignment="1">
      <alignment horizontal="left" vertical="justify" wrapText="1"/>
    </xf>
    <xf numFmtId="0" fontId="48" fillId="0" borderId="0" xfId="18" applyFont="1" applyFill="1" applyAlignment="1">
      <alignment horizontal="center" vertical="center" wrapText="1"/>
    </xf>
    <xf numFmtId="0" fontId="48" fillId="0" borderId="0" xfId="18" applyFont="1" applyFill="1" applyAlignment="1">
      <alignment horizontal="center" vertical="center"/>
    </xf>
    <xf numFmtId="0" fontId="20" fillId="0" borderId="0" xfId="18" applyFont="1" applyFill="1" applyBorder="1" applyAlignment="1">
      <alignment horizontal="right" vertical="center" wrapText="1"/>
    </xf>
    <xf numFmtId="0" fontId="20" fillId="0" borderId="0" xfId="18" applyFont="1" applyFill="1" applyBorder="1" applyAlignment="1">
      <alignment horizontal="right" vertical="center"/>
    </xf>
    <xf numFmtId="0" fontId="27" fillId="0" borderId="4" xfId="18" applyFont="1" applyFill="1" applyBorder="1" applyAlignment="1">
      <alignment horizontal="left" vertical="center" wrapText="1"/>
    </xf>
    <xf numFmtId="0" fontId="44" fillId="3" borderId="7"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27" fillId="0" borderId="0" xfId="18" applyFont="1" applyFill="1" applyAlignment="1">
      <alignment horizontal="left" vertical="center" wrapText="1"/>
    </xf>
    <xf numFmtId="0" fontId="0" fillId="0" borderId="0" xfId="18" applyFont="1" applyFill="1" applyAlignment="1">
      <alignment horizontal="left" vertical="center" wrapText="1"/>
    </xf>
    <xf numFmtId="0" fontId="17" fillId="2" borderId="1" xfId="18" applyFont="1" applyFill="1" applyBorder="1" applyAlignment="1">
      <alignment horizontal="center" vertical="center" wrapText="1"/>
    </xf>
    <xf numFmtId="0" fontId="44" fillId="3" borderId="6"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41" fillId="0" borderId="0" xfId="18" applyFont="1" applyFill="1" applyBorder="1" applyAlignment="1">
      <alignment horizontal="center" vertical="center"/>
    </xf>
    <xf numFmtId="0" fontId="93" fillId="2" borderId="2" xfId="18" applyFill="1" applyBorder="1" applyAlignment="1">
      <alignment horizontal="center" vertical="center"/>
    </xf>
    <xf numFmtId="178" fontId="17" fillId="2" borderId="1" xfId="18"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93" fillId="0" borderId="2" xfId="27" applyFill="1" applyBorder="1" applyAlignment="1">
      <alignment horizontal="center" vertical="center"/>
    </xf>
    <xf numFmtId="0" fontId="20" fillId="2" borderId="0" xfId="21" applyFont="1" applyFill="1" applyAlignment="1">
      <alignment horizontal="left" vertical="center" wrapText="1"/>
    </xf>
    <xf numFmtId="178" fontId="18" fillId="0" borderId="1" xfId="38" applyNumberFormat="1" applyFont="1" applyFill="1" applyBorder="1" applyAlignment="1" applyProtection="1">
      <alignment horizontal="center" vertical="center" wrapText="1"/>
      <protection locked="0"/>
    </xf>
    <xf numFmtId="0" fontId="93" fillId="2" borderId="4" xfId="42" applyFill="1" applyBorder="1" applyAlignment="1">
      <alignment horizontal="left" vertical="center" wrapText="1"/>
    </xf>
    <xf numFmtId="0" fontId="93" fillId="0" borderId="0" xfId="42" applyFill="1" applyAlignment="1">
      <alignment horizontal="left" vertical="center" wrapText="1"/>
    </xf>
    <xf numFmtId="0" fontId="93" fillId="2" borderId="0" xfId="42" applyFill="1" applyAlignment="1">
      <alignment horizontal="left" vertical="center" wrapText="1"/>
    </xf>
    <xf numFmtId="0" fontId="6" fillId="0" borderId="0" xfId="51" applyFont="1" applyBorder="1" applyAlignment="1">
      <alignment vertical="center" wrapText="1"/>
    </xf>
    <xf numFmtId="0" fontId="14" fillId="0" borderId="1" xfId="51" applyFont="1" applyBorder="1" applyAlignment="1">
      <alignment horizontal="center" vertical="center" wrapText="1"/>
    </xf>
    <xf numFmtId="0" fontId="5" fillId="0" borderId="0" xfId="51" applyFont="1" applyBorder="1" applyAlignment="1">
      <alignment horizontal="center" vertical="center" wrapText="1"/>
    </xf>
    <xf numFmtId="0" fontId="5" fillId="0" borderId="0" xfId="36" applyFont="1" applyBorder="1" applyAlignment="1">
      <alignment horizontal="center" vertical="center" wrapText="1"/>
    </xf>
    <xf numFmtId="0" fontId="6" fillId="0" borderId="0" xfId="36" applyFont="1" applyBorder="1" applyAlignment="1">
      <alignment horizontal="right" vertical="center" wrapText="1"/>
    </xf>
    <xf numFmtId="0" fontId="6" fillId="0" borderId="0" xfId="36" applyFont="1" applyBorder="1" applyAlignment="1">
      <alignment vertical="center" wrapText="1"/>
    </xf>
    <xf numFmtId="0" fontId="5" fillId="0" borderId="0" xfId="49" applyFont="1" applyBorder="1" applyAlignment="1">
      <alignment horizontal="center" vertical="center" wrapText="1"/>
    </xf>
    <xf numFmtId="0" fontId="6" fillId="0" borderId="0" xfId="49" applyFont="1" applyBorder="1" applyAlignment="1">
      <alignment horizontal="right" vertical="center" wrapText="1"/>
    </xf>
    <xf numFmtId="0" fontId="6" fillId="0" borderId="0" xfId="49" applyFont="1" applyBorder="1" applyAlignment="1">
      <alignment vertical="center" wrapText="1"/>
    </xf>
    <xf numFmtId="0" fontId="93" fillId="0" borderId="0" xfId="0" applyFont="1">
      <alignment vertical="center"/>
    </xf>
  </cellXfs>
  <cellStyles count="77">
    <cellStyle name="百分比" xfId="5" builtinId="5"/>
    <cellStyle name="百分比 2" xfId="7"/>
    <cellStyle name="标题 1 2" xfId="9"/>
    <cellStyle name="标题 2 2" xfId="23"/>
    <cellStyle name="标题 3 2" xfId="24"/>
    <cellStyle name="标题 4 2" xfId="25"/>
    <cellStyle name="标题 5" xfId="4"/>
    <cellStyle name="差 2" xfId="26"/>
    <cellStyle name="常规" xfId="0" builtinId="0"/>
    <cellStyle name="常规 10" xfId="20"/>
    <cellStyle name="常规 10 2" xfId="22"/>
    <cellStyle name="常规 2" xfId="27"/>
    <cellStyle name="常规 2 10" xfId="74"/>
    <cellStyle name="常规 2 2" xfId="16"/>
    <cellStyle name="常规 2 2 2" xfId="10"/>
    <cellStyle name="常规 2 2 3" xfId="12"/>
    <cellStyle name="常规 2 3" xfId="18"/>
    <cellStyle name="常规 2 3 2" xfId="21"/>
    <cellStyle name="常规 2 3 3" xfId="76"/>
    <cellStyle name="常规 2 4" xfId="28"/>
    <cellStyle name="常规 2 4 2" xfId="73"/>
    <cellStyle name="常规 2 5" xfId="29"/>
    <cellStyle name="常规 2 5 2" xfId="75"/>
    <cellStyle name="常规 2 6" xfId="31"/>
    <cellStyle name="常规 2 6 2" xfId="32"/>
    <cellStyle name="常规 2 7" xfId="33"/>
    <cellStyle name="常规 2 8" xfId="34"/>
    <cellStyle name="常规 2 9" xfId="36"/>
    <cellStyle name="常规 3" xfId="37"/>
    <cellStyle name="常规 3 2" xfId="39"/>
    <cellStyle name="常规 3 2 2" xfId="40"/>
    <cellStyle name="常规 3 3" xfId="41"/>
    <cellStyle name="常规 3 4" xfId="42"/>
    <cellStyle name="常规 4" xfId="43"/>
    <cellStyle name="常规 4 2" xfId="44"/>
    <cellStyle name="常规 4 2 2" xfId="45"/>
    <cellStyle name="常规 4 2 3" xfId="46"/>
    <cellStyle name="常规 4 3" xfId="47"/>
    <cellStyle name="常规 46" xfId="8"/>
    <cellStyle name="常规 5" xfId="48"/>
    <cellStyle name="常规 6" xfId="6"/>
    <cellStyle name="常规 6 2" xfId="49"/>
    <cellStyle name="常规 7" xfId="51"/>
    <cellStyle name="常规 9" xfId="52"/>
    <cellStyle name="常规_2007人代会数据 2" xfId="38"/>
    <cellStyle name="常规_区与乡镇资金往来表" xfId="53"/>
    <cellStyle name="好 2" xfId="54"/>
    <cellStyle name="汇总 2" xfId="55"/>
    <cellStyle name="计算 2" xfId="2"/>
    <cellStyle name="检查单元格 2" xfId="56"/>
    <cellStyle name="解释性文本 2" xfId="57"/>
    <cellStyle name="警告文本 2" xfId="58"/>
    <cellStyle name="链接单元格 2" xfId="59"/>
    <cellStyle name="千位分隔" xfId="3" builtinId="3"/>
    <cellStyle name="千位分隔 2" xfId="60"/>
    <cellStyle name="千位分隔 2 2" xfId="61"/>
    <cellStyle name="千位分隔 2 2 2" xfId="62"/>
    <cellStyle name="千位分隔 2 3" xfId="63"/>
    <cellStyle name="千位分隔 2 3 2 2 2" xfId="64"/>
    <cellStyle name="千位分隔 2 3 2 2 2 2" xfId="65"/>
    <cellStyle name="千位分隔 2 3 2 2 2 3" xfId="66"/>
    <cellStyle name="千位分隔 2 4 2" xfId="67"/>
    <cellStyle name="千位分隔 3 2" xfId="68"/>
    <cellStyle name="千位分隔[0]" xfId="1" builtinId="6"/>
    <cellStyle name="千位分隔[0] 2" xfId="13"/>
    <cellStyle name="千位分隔[0] 3" xfId="14"/>
    <cellStyle name="千位分隔[0] 3 2" xfId="30"/>
    <cellStyle name="千位分隔[0] 4" xfId="15"/>
    <cellStyle name="千位分隔[0] 5" xfId="17"/>
    <cellStyle name="千位分隔[0] 6" xfId="69"/>
    <cellStyle name="千位分隔[0] 6 2" xfId="70"/>
    <cellStyle name="千位分隔[0] 7" xfId="71"/>
    <cellStyle name="适中 2" xfId="19"/>
    <cellStyle name="输出 2" xfId="11"/>
    <cellStyle name="输入 2" xfId="35"/>
    <cellStyle name="样式 1" xfId="72"/>
    <cellStyle name="注释 2" xfId="5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H35"/>
  <sheetViews>
    <sheetView topLeftCell="A3" workbookViewId="0">
      <selection activeCell="A14" sqref="A14:H14"/>
    </sheetView>
  </sheetViews>
  <sheetFormatPr defaultColWidth="9" defaultRowHeight="13.5"/>
  <sheetData>
    <row r="2" spans="1:8" ht="23.25" customHeight="1">
      <c r="A2" s="431" t="s">
        <v>0</v>
      </c>
      <c r="B2" s="431"/>
      <c r="C2" s="431"/>
      <c r="D2" s="431"/>
      <c r="E2" s="431"/>
      <c r="F2" s="431"/>
      <c r="G2" s="431"/>
      <c r="H2" s="431"/>
    </row>
    <row r="3" spans="1:8" ht="23.25" customHeight="1">
      <c r="A3" s="385"/>
      <c r="B3" s="385"/>
      <c r="C3" s="385"/>
      <c r="D3" s="385"/>
      <c r="E3" s="385"/>
      <c r="F3" s="385"/>
      <c r="G3" s="385"/>
      <c r="H3" s="385"/>
    </row>
    <row r="4" spans="1:8" ht="23.25" customHeight="1">
      <c r="A4" s="385"/>
      <c r="B4" s="385"/>
      <c r="C4" s="385"/>
      <c r="D4" s="385"/>
      <c r="E4" s="385"/>
      <c r="F4" s="385"/>
      <c r="G4" s="385"/>
      <c r="H4" s="385"/>
    </row>
    <row r="5" spans="1:8" ht="23.25" customHeight="1">
      <c r="A5" s="385"/>
      <c r="B5" s="385"/>
      <c r="C5" s="385"/>
      <c r="D5" s="385"/>
      <c r="E5" s="385"/>
      <c r="F5" s="385"/>
      <c r="G5" s="385"/>
      <c r="H5" s="385"/>
    </row>
    <row r="6" spans="1:8" ht="23.25" customHeight="1">
      <c r="A6" s="385"/>
      <c r="B6" s="385"/>
      <c r="C6" s="385"/>
      <c r="D6" s="385"/>
      <c r="E6" s="385"/>
      <c r="F6" s="385"/>
      <c r="G6" s="385"/>
      <c r="H6" s="385"/>
    </row>
    <row r="7" spans="1:8" ht="23.25" customHeight="1">
      <c r="A7" s="385"/>
      <c r="B7" s="385"/>
      <c r="C7" s="385"/>
      <c r="D7" s="385"/>
      <c r="E7" s="385"/>
      <c r="F7" s="385"/>
      <c r="G7" s="385"/>
      <c r="H7" s="385"/>
    </row>
    <row r="12" spans="1:8" ht="6.75" customHeight="1"/>
    <row r="14" spans="1:8" ht="89.25" customHeight="1">
      <c r="A14" s="432" t="s">
        <v>1</v>
      </c>
      <c r="B14" s="432"/>
      <c r="C14" s="432"/>
      <c r="D14" s="432"/>
      <c r="E14" s="432"/>
      <c r="F14" s="432"/>
      <c r="G14" s="432"/>
      <c r="H14" s="432"/>
    </row>
    <row r="35" spans="1:8" ht="29.25" customHeight="1">
      <c r="A35" s="433">
        <v>44256</v>
      </c>
      <c r="B35" s="433"/>
      <c r="C35" s="433"/>
      <c r="D35" s="433"/>
      <c r="E35" s="433"/>
      <c r="F35" s="433"/>
      <c r="G35" s="433"/>
      <c r="H35" s="433"/>
    </row>
  </sheetData>
  <mergeCells count="3">
    <mergeCell ref="A2:H2"/>
    <mergeCell ref="A14:H14"/>
    <mergeCell ref="A35:H35"/>
  </mergeCells>
  <phoneticPr fontId="94" type="noConversion"/>
  <printOptions horizontalCentered="1"/>
  <pageMargins left="0.17" right="0.17" top="0.74803149606299202" bottom="0.74803149606299202"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sheetPr>
    <tabColor rgb="FFFF0000"/>
  </sheetPr>
  <dimension ref="A1:D22"/>
  <sheetViews>
    <sheetView showZeros="0" workbookViewId="0">
      <selection activeCell="A15" sqref="A15"/>
    </sheetView>
  </sheetViews>
  <sheetFormatPr defaultColWidth="10" defaultRowHeight="13.5"/>
  <cols>
    <col min="1" max="1" width="56.625" style="295" customWidth="1"/>
    <col min="2" max="3" width="20.125" style="125" customWidth="1"/>
    <col min="4" max="16384" width="10" style="125"/>
  </cols>
  <sheetData>
    <row r="1" spans="1:4" ht="18.75">
      <c r="A1" s="438" t="s">
        <v>300</v>
      </c>
      <c r="B1" s="438"/>
      <c r="C1" s="438"/>
    </row>
    <row r="2" spans="1:4" ht="24">
      <c r="A2" s="445" t="s">
        <v>294</v>
      </c>
      <c r="B2" s="445"/>
      <c r="C2" s="445"/>
    </row>
    <row r="3" spans="1:4" ht="23.25" customHeight="1">
      <c r="A3" s="448" t="s">
        <v>301</v>
      </c>
      <c r="B3" s="448"/>
      <c r="C3" s="448"/>
    </row>
    <row r="4" spans="1:4" ht="20.25" customHeight="1">
      <c r="A4" s="296"/>
      <c r="B4" s="297"/>
      <c r="C4" s="135" t="s">
        <v>38</v>
      </c>
    </row>
    <row r="5" spans="1:4" ht="24" customHeight="1">
      <c r="A5" s="130"/>
      <c r="B5" s="136" t="s">
        <v>297</v>
      </c>
      <c r="C5" s="136" t="s">
        <v>40</v>
      </c>
    </row>
    <row r="6" spans="1:4" ht="24" customHeight="1">
      <c r="A6" s="132" t="s">
        <v>302</v>
      </c>
      <c r="B6" s="298"/>
      <c r="C6" s="298"/>
    </row>
    <row r="7" spans="1:4" ht="20.100000000000001" customHeight="1">
      <c r="A7" s="50" t="s">
        <v>234</v>
      </c>
      <c r="B7" s="148"/>
      <c r="C7" s="148"/>
    </row>
    <row r="8" spans="1:4" ht="20.100000000000001" customHeight="1">
      <c r="A8" s="50"/>
      <c r="B8" s="148"/>
      <c r="C8" s="148"/>
    </row>
    <row r="9" spans="1:4" ht="20.100000000000001" customHeight="1">
      <c r="A9" s="50"/>
      <c r="B9" s="148"/>
      <c r="C9" s="148"/>
    </row>
    <row r="10" spans="1:4" ht="20.100000000000001" customHeight="1">
      <c r="A10" s="50" t="s">
        <v>271</v>
      </c>
      <c r="B10" s="148"/>
      <c r="C10" s="148"/>
    </row>
    <row r="11" spans="1:4" ht="20.100000000000001" customHeight="1">
      <c r="A11" s="50"/>
      <c r="B11" s="148"/>
      <c r="C11" s="148"/>
    </row>
    <row r="12" spans="1:4" ht="20.100000000000001" customHeight="1">
      <c r="A12" s="50"/>
      <c r="B12" s="148"/>
      <c r="C12" s="148"/>
    </row>
    <row r="13" spans="1:4" ht="20.100000000000001" customHeight="1">
      <c r="A13" s="299" t="s">
        <v>299</v>
      </c>
      <c r="B13" s="134"/>
      <c r="C13" s="134"/>
      <c r="D13" s="134"/>
    </row>
    <row r="14" spans="1:4" ht="20.100000000000001" customHeight="1"/>
    <row r="15" spans="1:4" ht="20.100000000000001" customHeight="1"/>
    <row r="16" spans="1:4"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sheetData>
  <mergeCells count="3">
    <mergeCell ref="A1:C1"/>
    <mergeCell ref="A2:C2"/>
    <mergeCell ref="A3:C3"/>
  </mergeCells>
  <phoneticPr fontId="94" type="noConversion"/>
  <printOptions horizontalCentered="1"/>
  <pageMargins left="0.23622047244094499" right="0.23622047244094499" top="0.511811023622047" bottom="0.47244094488188998" header="0.31496062992126" footer="0.196850393700787"/>
  <pageSetup paperSize="9" scale="9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codeName="Sheet6">
    <tabColor rgb="FFFF0000"/>
  </sheetPr>
  <dimension ref="A1:N57"/>
  <sheetViews>
    <sheetView showZeros="0" zoomScaleSheetLayoutView="130" workbookViewId="0">
      <pane xSplit="1" ySplit="4" topLeftCell="B14" activePane="bottomRight" state="frozen"/>
      <selection pane="topRight"/>
      <selection pane="bottomLeft"/>
      <selection pane="bottomRight" activeCell="I5" sqref="I5:N28"/>
    </sheetView>
  </sheetViews>
  <sheetFormatPr defaultColWidth="9" defaultRowHeight="14.25"/>
  <cols>
    <col min="1" max="1" width="24.75" style="268" customWidth="1"/>
    <col min="2" max="5" width="11.125" style="269" customWidth="1"/>
    <col min="6" max="6" width="9.75" style="269" customWidth="1"/>
    <col min="7" max="7" width="11.75" style="269" customWidth="1"/>
    <col min="8" max="8" width="30" style="270" customWidth="1"/>
    <col min="9" max="12" width="11.125" style="269" customWidth="1"/>
    <col min="13" max="13" width="8.875" style="269" customWidth="1"/>
    <col min="14" max="14" width="11.75" style="269" customWidth="1"/>
    <col min="15" max="16384" width="9" style="271"/>
  </cols>
  <sheetData>
    <row r="1" spans="1:14" ht="18" customHeight="1">
      <c r="A1" s="455" t="s">
        <v>303</v>
      </c>
      <c r="B1" s="455"/>
      <c r="C1" s="455"/>
      <c r="D1" s="455"/>
      <c r="E1" s="455"/>
      <c r="F1" s="455"/>
      <c r="G1" s="455"/>
      <c r="H1" s="455"/>
      <c r="I1" s="62"/>
      <c r="J1" s="62"/>
      <c r="K1" s="62"/>
      <c r="L1" s="62"/>
      <c r="M1" s="62"/>
      <c r="N1" s="62"/>
    </row>
    <row r="2" spans="1:14" ht="33" customHeight="1">
      <c r="A2" s="456" t="s">
        <v>304</v>
      </c>
      <c r="B2" s="456"/>
      <c r="C2" s="456"/>
      <c r="D2" s="456"/>
      <c r="E2" s="456"/>
      <c r="F2" s="456"/>
      <c r="G2" s="456"/>
      <c r="H2" s="456"/>
      <c r="I2" s="456"/>
      <c r="J2" s="456"/>
      <c r="K2" s="456"/>
      <c r="L2" s="456"/>
      <c r="M2" s="456"/>
      <c r="N2" s="456"/>
    </row>
    <row r="3" spans="1:14" ht="20.25" customHeight="1">
      <c r="A3" s="457" t="s">
        <v>305</v>
      </c>
      <c r="B3" s="457"/>
      <c r="C3" s="457"/>
      <c r="D3" s="457"/>
      <c r="E3" s="457"/>
      <c r="F3" s="457"/>
      <c r="G3" s="457"/>
      <c r="H3" s="457"/>
      <c r="I3" s="288"/>
      <c r="J3" s="288"/>
      <c r="K3" s="288"/>
      <c r="L3" s="288"/>
      <c r="M3" s="289"/>
      <c r="N3" s="290" t="s">
        <v>38</v>
      </c>
    </row>
    <row r="4" spans="1:14" ht="56.25">
      <c r="A4" s="272" t="s">
        <v>230</v>
      </c>
      <c r="B4" s="229" t="s">
        <v>96</v>
      </c>
      <c r="C4" s="229" t="s">
        <v>97</v>
      </c>
      <c r="D4" s="229" t="s">
        <v>98</v>
      </c>
      <c r="E4" s="229" t="s">
        <v>40</v>
      </c>
      <c r="F4" s="229" t="s">
        <v>102</v>
      </c>
      <c r="G4" s="230" t="s">
        <v>100</v>
      </c>
      <c r="H4" s="272" t="s">
        <v>176</v>
      </c>
      <c r="I4" s="229" t="s">
        <v>96</v>
      </c>
      <c r="J4" s="229" t="s">
        <v>97</v>
      </c>
      <c r="K4" s="229" t="s">
        <v>98</v>
      </c>
      <c r="L4" s="229" t="s">
        <v>40</v>
      </c>
      <c r="M4" s="229" t="s">
        <v>102</v>
      </c>
      <c r="N4" s="230" t="s">
        <v>100</v>
      </c>
    </row>
    <row r="5" spans="1:14" ht="20.100000000000001" customHeight="1">
      <c r="A5" s="272" t="s">
        <v>103</v>
      </c>
      <c r="B5" s="259">
        <v>284</v>
      </c>
      <c r="C5" s="259">
        <v>284</v>
      </c>
      <c r="D5" s="259">
        <v>354</v>
      </c>
      <c r="E5" s="259">
        <v>354</v>
      </c>
      <c r="F5" s="249">
        <f>E5/D5</f>
        <v>1</v>
      </c>
      <c r="G5" s="249">
        <v>-0.61</v>
      </c>
      <c r="H5" s="272" t="s">
        <v>103</v>
      </c>
      <c r="I5" s="259">
        <v>284</v>
      </c>
      <c r="J5" s="259">
        <v>284</v>
      </c>
      <c r="K5" s="259">
        <v>354</v>
      </c>
      <c r="L5" s="259">
        <v>354</v>
      </c>
      <c r="M5" s="249">
        <f>L5/K5</f>
        <v>1</v>
      </c>
      <c r="N5" s="429"/>
    </row>
    <row r="6" spans="1:14" ht="20.100000000000001" customHeight="1">
      <c r="A6" s="273" t="s">
        <v>104</v>
      </c>
      <c r="B6" s="259"/>
      <c r="C6" s="259"/>
      <c r="D6" s="259"/>
      <c r="E6" s="259">
        <v>0</v>
      </c>
      <c r="F6" s="274"/>
      <c r="G6" s="274"/>
      <c r="H6" s="273" t="s">
        <v>105</v>
      </c>
      <c r="I6" s="259">
        <v>284</v>
      </c>
      <c r="J6" s="259">
        <v>284</v>
      </c>
      <c r="K6" s="259">
        <v>354</v>
      </c>
      <c r="L6" s="259">
        <v>247</v>
      </c>
      <c r="M6" s="249">
        <f>L6/K6</f>
        <v>0.69774011299435024</v>
      </c>
      <c r="N6" s="291">
        <v>-0.60399999999999998</v>
      </c>
    </row>
    <row r="7" spans="1:14" ht="20.100000000000001" customHeight="1">
      <c r="A7" s="210" t="s">
        <v>306</v>
      </c>
      <c r="B7" s="275"/>
      <c r="C7" s="275"/>
      <c r="D7" s="275"/>
      <c r="E7" s="275"/>
      <c r="F7" s="275"/>
      <c r="G7" s="276"/>
      <c r="H7" s="119" t="s">
        <v>307</v>
      </c>
      <c r="I7" s="73"/>
      <c r="J7" s="73"/>
      <c r="K7" s="73"/>
      <c r="L7" s="120"/>
      <c r="M7" s="277"/>
      <c r="N7" s="292"/>
    </row>
    <row r="8" spans="1:14" ht="20.100000000000001" customHeight="1">
      <c r="A8" s="119" t="s">
        <v>308</v>
      </c>
      <c r="B8" s="275"/>
      <c r="C8" s="275"/>
      <c r="D8" s="275"/>
      <c r="E8" s="275"/>
      <c r="F8" s="275"/>
      <c r="G8" s="276"/>
      <c r="H8" s="119" t="s">
        <v>309</v>
      </c>
      <c r="I8" s="73"/>
      <c r="J8" s="73"/>
      <c r="K8" s="73"/>
      <c r="L8" s="120"/>
      <c r="M8" s="277"/>
      <c r="N8" s="292"/>
    </row>
    <row r="9" spans="1:14" ht="20.100000000000001" customHeight="1">
      <c r="A9" s="119" t="s">
        <v>310</v>
      </c>
      <c r="B9" s="275"/>
      <c r="C9" s="275"/>
      <c r="D9" s="275"/>
      <c r="E9" s="275"/>
      <c r="F9" s="275"/>
      <c r="G9" s="276"/>
      <c r="H9" s="119" t="s">
        <v>311</v>
      </c>
      <c r="I9" s="73"/>
      <c r="J9" s="73"/>
      <c r="K9" s="73"/>
      <c r="L9" s="120"/>
      <c r="M9" s="277"/>
      <c r="N9" s="292"/>
    </row>
    <row r="10" spans="1:14" ht="20.100000000000001" customHeight="1">
      <c r="A10" s="119" t="s">
        <v>312</v>
      </c>
      <c r="B10" s="120"/>
      <c r="C10" s="120"/>
      <c r="D10" s="120"/>
      <c r="E10" s="120"/>
      <c r="F10" s="275"/>
      <c r="G10" s="276"/>
      <c r="H10" s="119" t="s">
        <v>313</v>
      </c>
      <c r="I10" s="73">
        <v>284</v>
      </c>
      <c r="J10" s="73">
        <v>284</v>
      </c>
      <c r="K10" s="73">
        <v>284</v>
      </c>
      <c r="L10" s="120">
        <v>177</v>
      </c>
      <c r="M10" s="250">
        <f>L10/K10</f>
        <v>0.62323943661971826</v>
      </c>
      <c r="N10" s="292">
        <v>-0.71599999999999997</v>
      </c>
    </row>
    <row r="11" spans="1:14" ht="20.100000000000001" customHeight="1">
      <c r="A11" s="119" t="s">
        <v>314</v>
      </c>
      <c r="B11" s="73"/>
      <c r="C11" s="120"/>
      <c r="D11" s="120"/>
      <c r="E11" s="120"/>
      <c r="F11" s="277"/>
      <c r="G11" s="277"/>
      <c r="H11" s="119" t="s">
        <v>315</v>
      </c>
      <c r="I11" s="73"/>
      <c r="J11" s="73"/>
      <c r="K11" s="73"/>
      <c r="L11" s="120"/>
      <c r="M11" s="277"/>
      <c r="N11" s="277"/>
    </row>
    <row r="12" spans="1:14" ht="20.100000000000001" customHeight="1">
      <c r="A12" s="119" t="s">
        <v>316</v>
      </c>
      <c r="B12" s="73"/>
      <c r="C12" s="120"/>
      <c r="D12" s="120"/>
      <c r="E12" s="120"/>
      <c r="F12" s="277"/>
      <c r="G12" s="277"/>
      <c r="H12" s="119" t="s">
        <v>317</v>
      </c>
      <c r="I12" s="73"/>
      <c r="J12" s="73"/>
      <c r="K12" s="73"/>
      <c r="L12" s="120"/>
      <c r="M12" s="277"/>
      <c r="N12" s="277"/>
    </row>
    <row r="13" spans="1:14" ht="20.100000000000001" customHeight="1">
      <c r="A13" s="119" t="s">
        <v>318</v>
      </c>
      <c r="B13" s="73"/>
      <c r="C13" s="120"/>
      <c r="D13" s="120"/>
      <c r="E13" s="120"/>
      <c r="F13" s="277"/>
      <c r="G13" s="277"/>
      <c r="H13" s="119" t="s">
        <v>319</v>
      </c>
      <c r="I13" s="73"/>
      <c r="J13" s="73"/>
      <c r="K13" s="73"/>
      <c r="L13" s="120"/>
      <c r="M13" s="277"/>
      <c r="N13" s="277"/>
    </row>
    <row r="14" spans="1:14" ht="20.100000000000001" customHeight="1">
      <c r="A14" s="119" t="s">
        <v>320</v>
      </c>
      <c r="B14" s="120"/>
      <c r="C14" s="120"/>
      <c r="D14" s="120"/>
      <c r="E14" s="120"/>
      <c r="F14" s="275"/>
      <c r="G14" s="276"/>
      <c r="H14" s="119" t="s">
        <v>321</v>
      </c>
      <c r="I14" s="120"/>
      <c r="J14" s="73"/>
      <c r="K14" s="73"/>
      <c r="L14" s="120"/>
      <c r="M14" s="277"/>
      <c r="N14" s="277"/>
    </row>
    <row r="15" spans="1:14" ht="20.100000000000001" customHeight="1">
      <c r="A15" s="119" t="s">
        <v>322</v>
      </c>
      <c r="B15" s="120"/>
      <c r="C15" s="120"/>
      <c r="D15" s="120"/>
      <c r="E15" s="120"/>
      <c r="F15" s="275"/>
      <c r="G15" s="276"/>
      <c r="H15" s="119" t="s">
        <v>323</v>
      </c>
      <c r="I15" s="120"/>
      <c r="J15" s="73"/>
      <c r="K15" s="73">
        <v>70</v>
      </c>
      <c r="L15" s="120">
        <v>70</v>
      </c>
      <c r="M15" s="250">
        <f>L15/K15</f>
        <v>1</v>
      </c>
      <c r="N15" s="277"/>
    </row>
    <row r="16" spans="1:14" ht="20.100000000000001" customHeight="1">
      <c r="A16" s="119" t="s">
        <v>324</v>
      </c>
      <c r="B16" s="120"/>
      <c r="C16" s="120"/>
      <c r="D16" s="120"/>
      <c r="E16" s="120"/>
      <c r="F16" s="275"/>
      <c r="G16" s="276"/>
      <c r="H16" s="119"/>
      <c r="I16" s="120"/>
      <c r="J16" s="120"/>
      <c r="K16" s="120"/>
      <c r="L16" s="120"/>
      <c r="M16" s="275"/>
      <c r="N16" s="276"/>
    </row>
    <row r="17" spans="1:14" ht="20.100000000000001" customHeight="1">
      <c r="A17" s="278" t="s">
        <v>325</v>
      </c>
      <c r="B17" s="120"/>
      <c r="C17" s="120"/>
      <c r="D17" s="120"/>
      <c r="E17" s="120"/>
      <c r="F17" s="277"/>
      <c r="G17" s="277"/>
      <c r="H17" s="119"/>
      <c r="I17" s="120"/>
      <c r="J17" s="120"/>
      <c r="K17" s="120"/>
      <c r="L17" s="120"/>
      <c r="M17" s="275"/>
      <c r="N17" s="276"/>
    </row>
    <row r="18" spans="1:14" ht="20.100000000000001" customHeight="1">
      <c r="A18" s="278" t="s">
        <v>326</v>
      </c>
      <c r="B18" s="120"/>
      <c r="C18" s="120"/>
      <c r="D18" s="120"/>
      <c r="E18" s="120"/>
      <c r="F18" s="275"/>
      <c r="G18" s="276"/>
      <c r="H18" s="119"/>
      <c r="I18" s="120"/>
      <c r="J18" s="120"/>
      <c r="K18" s="120"/>
      <c r="L18" s="120"/>
      <c r="M18" s="275"/>
      <c r="N18" s="276"/>
    </row>
    <row r="19" spans="1:14" ht="20.100000000000001" customHeight="1">
      <c r="A19" s="278" t="s">
        <v>327</v>
      </c>
      <c r="B19" s="73"/>
      <c r="C19" s="120"/>
      <c r="D19" s="120"/>
      <c r="E19" s="120"/>
      <c r="F19" s="277"/>
      <c r="G19" s="277"/>
      <c r="H19" s="119"/>
      <c r="I19" s="120"/>
      <c r="J19" s="120"/>
      <c r="K19" s="120"/>
      <c r="L19" s="120"/>
      <c r="M19" s="293"/>
      <c r="N19" s="276"/>
    </row>
    <row r="20" spans="1:14" ht="20.100000000000001" customHeight="1">
      <c r="A20" s="273" t="s">
        <v>155</v>
      </c>
      <c r="B20" s="259">
        <v>284</v>
      </c>
      <c r="C20" s="259">
        <v>284</v>
      </c>
      <c r="D20" s="259">
        <v>354</v>
      </c>
      <c r="E20" s="259">
        <v>354</v>
      </c>
      <c r="F20" s="249">
        <f>E20/D20</f>
        <v>1</v>
      </c>
      <c r="G20" s="249">
        <v>-0.61</v>
      </c>
      <c r="H20" s="273" t="s">
        <v>156</v>
      </c>
      <c r="I20" s="259"/>
      <c r="J20" s="259"/>
      <c r="K20" s="259"/>
      <c r="L20" s="259">
        <v>107</v>
      </c>
      <c r="M20" s="250"/>
      <c r="N20" s="430"/>
    </row>
    <row r="21" spans="1:14" ht="20.100000000000001" customHeight="1">
      <c r="A21" s="278" t="s">
        <v>157</v>
      </c>
      <c r="B21" s="73"/>
      <c r="C21" s="279"/>
      <c r="D21" s="120">
        <v>70</v>
      </c>
      <c r="E21" s="120">
        <v>70</v>
      </c>
      <c r="F21" s="250">
        <f>E21/D21</f>
        <v>1</v>
      </c>
      <c r="G21" s="403"/>
      <c r="H21" s="282" t="s">
        <v>158</v>
      </c>
      <c r="I21" s="73"/>
      <c r="J21" s="120"/>
      <c r="K21" s="120"/>
      <c r="L21" s="120">
        <v>107</v>
      </c>
      <c r="M21" s="250"/>
      <c r="N21" s="403"/>
    </row>
    <row r="22" spans="1:14" ht="20.100000000000001" customHeight="1">
      <c r="A22" s="278" t="s">
        <v>159</v>
      </c>
      <c r="B22" s="73"/>
      <c r="C22" s="279"/>
      <c r="D22" s="283"/>
      <c r="E22" s="283"/>
      <c r="F22" s="280"/>
      <c r="G22" s="403"/>
      <c r="H22" s="284" t="s">
        <v>160</v>
      </c>
      <c r="I22" s="73"/>
      <c r="J22" s="120"/>
      <c r="K22" s="120"/>
      <c r="L22" s="120"/>
      <c r="M22" s="280"/>
      <c r="N22" s="403"/>
    </row>
    <row r="23" spans="1:14" ht="20.100000000000001" customHeight="1">
      <c r="A23" s="122" t="s">
        <v>328</v>
      </c>
      <c r="B23" s="73"/>
      <c r="C23" s="285"/>
      <c r="D23" s="120"/>
      <c r="E23" s="120"/>
      <c r="F23" s="280"/>
      <c r="G23" s="404"/>
      <c r="H23" s="278" t="s">
        <v>329</v>
      </c>
      <c r="I23" s="73"/>
      <c r="J23" s="294"/>
      <c r="K23" s="120"/>
      <c r="L23" s="120"/>
      <c r="M23" s="280"/>
      <c r="N23" s="404"/>
    </row>
    <row r="24" spans="1:14" ht="20.100000000000001" customHeight="1">
      <c r="A24" s="122" t="s">
        <v>167</v>
      </c>
      <c r="B24" s="73"/>
      <c r="C24" s="279"/>
      <c r="D24" s="120"/>
      <c r="E24" s="120"/>
      <c r="F24" s="280"/>
      <c r="G24" s="286"/>
      <c r="H24" s="122" t="s">
        <v>330</v>
      </c>
      <c r="I24" s="73"/>
      <c r="J24" s="294"/>
      <c r="K24" s="120"/>
      <c r="L24" s="120"/>
      <c r="M24" s="280"/>
      <c r="N24" s="286"/>
    </row>
    <row r="25" spans="1:14" ht="20.100000000000001" customHeight="1">
      <c r="A25" s="122" t="s">
        <v>331</v>
      </c>
      <c r="B25" s="73"/>
      <c r="C25" s="279"/>
      <c r="D25" s="120"/>
      <c r="E25" s="120"/>
      <c r="F25" s="280"/>
      <c r="G25" s="286"/>
      <c r="H25" s="278" t="s">
        <v>170</v>
      </c>
      <c r="I25" s="120"/>
      <c r="J25" s="120"/>
      <c r="K25" s="120"/>
      <c r="L25" s="120"/>
      <c r="M25" s="280"/>
      <c r="N25" s="286"/>
    </row>
    <row r="26" spans="1:14" ht="20.100000000000001" customHeight="1">
      <c r="A26" s="278" t="s">
        <v>332</v>
      </c>
      <c r="B26" s="73">
        <v>284</v>
      </c>
      <c r="C26" s="287">
        <v>284</v>
      </c>
      <c r="D26" s="283">
        <v>284</v>
      </c>
      <c r="E26" s="283">
        <v>284</v>
      </c>
      <c r="F26" s="250">
        <f>E26/D26</f>
        <v>1</v>
      </c>
      <c r="G26" s="250">
        <v>-0.68700000000000006</v>
      </c>
      <c r="H26" s="278"/>
      <c r="I26" s="120"/>
      <c r="J26" s="120"/>
      <c r="K26" s="120"/>
      <c r="L26" s="120"/>
      <c r="M26" s="280"/>
      <c r="N26" s="286"/>
    </row>
    <row r="27" spans="1:14" ht="20.100000000000001" customHeight="1">
      <c r="A27" s="278"/>
      <c r="B27" s="120"/>
      <c r="C27" s="120"/>
      <c r="D27" s="120"/>
      <c r="E27" s="120"/>
      <c r="F27" s="280"/>
      <c r="G27" s="286"/>
      <c r="H27" s="122"/>
      <c r="I27" s="120"/>
      <c r="J27" s="120"/>
      <c r="K27" s="120"/>
      <c r="L27" s="120"/>
      <c r="M27" s="280"/>
      <c r="N27" s="286"/>
    </row>
    <row r="28" spans="1:14" ht="20.100000000000001" customHeight="1">
      <c r="A28" s="281"/>
      <c r="B28" s="403"/>
      <c r="C28" s="403"/>
      <c r="D28" s="403"/>
      <c r="E28" s="403"/>
      <c r="F28" s="403"/>
      <c r="G28" s="403"/>
      <c r="H28" s="278"/>
      <c r="I28" s="120"/>
      <c r="J28" s="120"/>
      <c r="K28" s="120"/>
      <c r="L28" s="120"/>
      <c r="M28" s="403"/>
      <c r="N28" s="403"/>
    </row>
    <row r="29" spans="1:14" ht="37.5" customHeight="1">
      <c r="A29" s="458" t="s">
        <v>333</v>
      </c>
      <c r="B29" s="458"/>
      <c r="C29" s="458"/>
      <c r="D29" s="458"/>
      <c r="E29" s="458"/>
      <c r="F29" s="458"/>
      <c r="G29" s="458"/>
      <c r="H29" s="458"/>
      <c r="I29" s="458"/>
      <c r="J29" s="458"/>
      <c r="K29" s="458"/>
      <c r="L29" s="458"/>
      <c r="M29" s="458"/>
      <c r="N29" s="458"/>
    </row>
    <row r="30" spans="1:14" ht="20.100000000000001" customHeight="1">
      <c r="G30" s="271"/>
      <c r="N30" s="271"/>
    </row>
    <row r="31" spans="1:14" ht="20.100000000000001" customHeight="1">
      <c r="G31" s="271"/>
      <c r="N31" s="271"/>
    </row>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s="268" customFormat="1" ht="20.100000000000001" customHeight="1">
      <c r="B51" s="269"/>
      <c r="C51" s="269"/>
      <c r="D51" s="269"/>
      <c r="E51" s="269"/>
      <c r="F51" s="269"/>
      <c r="G51" s="269"/>
      <c r="H51" s="270"/>
      <c r="I51" s="269"/>
      <c r="J51" s="269"/>
      <c r="K51" s="269"/>
      <c r="L51" s="269"/>
      <c r="M51" s="269"/>
      <c r="N51" s="269"/>
    </row>
    <row r="52" spans="2:14" s="268" customFormat="1" ht="20.100000000000001" customHeight="1">
      <c r="B52" s="269"/>
      <c r="C52" s="269"/>
      <c r="D52" s="269"/>
      <c r="E52" s="269"/>
      <c r="F52" s="269"/>
      <c r="G52" s="269"/>
      <c r="H52" s="270"/>
      <c r="I52" s="269"/>
      <c r="J52" s="269"/>
      <c r="K52" s="269"/>
      <c r="L52" s="269"/>
      <c r="M52" s="269"/>
      <c r="N52" s="269"/>
    </row>
    <row r="53" spans="2:14" s="268" customFormat="1" ht="20.100000000000001" customHeight="1">
      <c r="B53" s="269"/>
      <c r="C53" s="269"/>
      <c r="D53" s="269"/>
      <c r="E53" s="269"/>
      <c r="F53" s="269"/>
      <c r="G53" s="269"/>
      <c r="H53" s="270"/>
      <c r="I53" s="269"/>
      <c r="J53" s="269"/>
      <c r="K53" s="269"/>
      <c r="L53" s="269"/>
      <c r="M53" s="269"/>
      <c r="N53" s="269"/>
    </row>
    <row r="54" spans="2:14" s="268" customFormat="1" ht="20.100000000000001" customHeight="1">
      <c r="B54" s="269"/>
      <c r="C54" s="269"/>
      <c r="D54" s="269"/>
      <c r="E54" s="269"/>
      <c r="F54" s="269"/>
      <c r="G54" s="269"/>
      <c r="H54" s="270"/>
      <c r="I54" s="269"/>
      <c r="J54" s="269"/>
      <c r="K54" s="269"/>
      <c r="L54" s="269"/>
      <c r="M54" s="269"/>
      <c r="N54" s="269"/>
    </row>
    <row r="55" spans="2:14" s="268" customFormat="1" ht="20.100000000000001" customHeight="1">
      <c r="B55" s="269"/>
      <c r="C55" s="269"/>
      <c r="D55" s="269"/>
      <c r="E55" s="269"/>
      <c r="F55" s="269"/>
      <c r="G55" s="269"/>
      <c r="H55" s="270"/>
      <c r="I55" s="269"/>
      <c r="J55" s="269"/>
      <c r="K55" s="269"/>
      <c r="L55" s="269"/>
      <c r="M55" s="269"/>
      <c r="N55" s="269"/>
    </row>
    <row r="56" spans="2:14" s="268" customFormat="1" ht="20.100000000000001" customHeight="1">
      <c r="B56" s="269"/>
      <c r="C56" s="269"/>
      <c r="D56" s="269"/>
      <c r="E56" s="269"/>
      <c r="F56" s="269"/>
      <c r="G56" s="269"/>
      <c r="H56" s="270"/>
      <c r="I56" s="269"/>
      <c r="J56" s="269"/>
      <c r="K56" s="269"/>
      <c r="L56" s="269"/>
      <c r="M56" s="269"/>
      <c r="N56" s="269"/>
    </row>
    <row r="57" spans="2:14" s="268" customFormat="1" ht="20.100000000000001" customHeight="1">
      <c r="B57" s="269"/>
      <c r="C57" s="269"/>
      <c r="D57" s="269"/>
      <c r="E57" s="269"/>
      <c r="F57" s="269"/>
      <c r="G57" s="269"/>
      <c r="H57" s="270"/>
      <c r="I57" s="269"/>
      <c r="J57" s="269"/>
      <c r="K57" s="269"/>
      <c r="L57" s="269"/>
      <c r="M57" s="269"/>
      <c r="N57" s="269"/>
    </row>
  </sheetData>
  <mergeCells count="4">
    <mergeCell ref="A1:H1"/>
    <mergeCell ref="A2:N2"/>
    <mergeCell ref="A3:H3"/>
    <mergeCell ref="A29:N29"/>
  </mergeCells>
  <phoneticPr fontId="94" type="noConversion"/>
  <printOptions horizontalCentered="1"/>
  <pageMargins left="0.15748031496063" right="0.15748031496063" top="0.70866141732283505" bottom="0.31496062992126" header="0.31496062992126" footer="0.31496062992126"/>
  <pageSetup paperSize="9" scale="70"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FF0000"/>
  </sheetPr>
  <dimension ref="A1:D35"/>
  <sheetViews>
    <sheetView workbookViewId="0">
      <selection activeCell="C36" sqref="C36"/>
    </sheetView>
  </sheetViews>
  <sheetFormatPr defaultColWidth="9" defaultRowHeight="13.5"/>
  <cols>
    <col min="1" max="3" width="22" customWidth="1"/>
    <col min="4" max="4" width="27.5" customWidth="1"/>
    <col min="5" max="5" width="28.875" customWidth="1"/>
  </cols>
  <sheetData>
    <row r="1" spans="1:4" ht="75.75" customHeight="1">
      <c r="A1" s="442" t="s">
        <v>723</v>
      </c>
      <c r="B1" s="442"/>
      <c r="C1" s="442"/>
      <c r="D1" s="442"/>
    </row>
    <row r="2" spans="1:4">
      <c r="A2" s="443" t="s">
        <v>717</v>
      </c>
      <c r="B2" s="444"/>
      <c r="C2" s="444"/>
      <c r="D2" s="444"/>
    </row>
    <row r="3" spans="1:4">
      <c r="A3" s="444"/>
      <c r="B3" s="444"/>
      <c r="C3" s="444"/>
      <c r="D3" s="444"/>
    </row>
    <row r="4" spans="1:4">
      <c r="A4" s="444"/>
      <c r="B4" s="444"/>
      <c r="C4" s="444"/>
      <c r="D4" s="444"/>
    </row>
    <row r="5" spans="1:4">
      <c r="A5" s="444"/>
      <c r="B5" s="444"/>
      <c r="C5" s="444"/>
      <c r="D5" s="444"/>
    </row>
    <row r="6" spans="1:4">
      <c r="A6" s="444"/>
      <c r="B6" s="444"/>
      <c r="C6" s="444"/>
      <c r="D6" s="444"/>
    </row>
    <row r="7" spans="1:4">
      <c r="A7" s="444"/>
      <c r="B7" s="444"/>
      <c r="C7" s="444"/>
      <c r="D7" s="444"/>
    </row>
    <row r="8" spans="1:4">
      <c r="A8" s="444"/>
      <c r="B8" s="444"/>
      <c r="C8" s="444"/>
      <c r="D8" s="444"/>
    </row>
    <row r="9" spans="1:4">
      <c r="A9" s="444"/>
      <c r="B9" s="444"/>
      <c r="C9" s="444"/>
      <c r="D9" s="444"/>
    </row>
    <row r="10" spans="1:4">
      <c r="A10" s="444"/>
      <c r="B10" s="444"/>
      <c r="C10" s="444"/>
      <c r="D10" s="444"/>
    </row>
    <row r="11" spans="1:4">
      <c r="A11" s="444"/>
      <c r="B11" s="444"/>
      <c r="C11" s="444"/>
      <c r="D11" s="444"/>
    </row>
    <row r="12" spans="1:4">
      <c r="A12" s="444"/>
      <c r="B12" s="444"/>
      <c r="C12" s="444"/>
      <c r="D12" s="444"/>
    </row>
    <row r="13" spans="1:4">
      <c r="A13" s="444"/>
      <c r="B13" s="444"/>
      <c r="C13" s="444"/>
      <c r="D13" s="444"/>
    </row>
    <row r="14" spans="1:4">
      <c r="A14" s="444"/>
      <c r="B14" s="444"/>
      <c r="C14" s="444"/>
      <c r="D14" s="444"/>
    </row>
    <row r="15" spans="1:4">
      <c r="A15" s="444"/>
      <c r="B15" s="444"/>
      <c r="C15" s="444"/>
      <c r="D15" s="444"/>
    </row>
    <row r="16" spans="1:4">
      <c r="A16" s="444"/>
      <c r="B16" s="444"/>
      <c r="C16" s="444"/>
      <c r="D16" s="444"/>
    </row>
    <row r="17" spans="1:4">
      <c r="A17" s="444"/>
      <c r="B17" s="444"/>
      <c r="C17" s="444"/>
      <c r="D17" s="444"/>
    </row>
    <row r="18" spans="1:4">
      <c r="A18" s="444"/>
      <c r="B18" s="444"/>
      <c r="C18" s="444"/>
      <c r="D18" s="444"/>
    </row>
    <row r="19" spans="1:4">
      <c r="A19" s="444"/>
      <c r="B19" s="444"/>
      <c r="C19" s="444"/>
      <c r="D19" s="444"/>
    </row>
    <row r="20" spans="1:4">
      <c r="A20" s="444"/>
      <c r="B20" s="444"/>
      <c r="C20" s="444"/>
      <c r="D20" s="444"/>
    </row>
    <row r="21" spans="1:4">
      <c r="A21" s="444"/>
      <c r="B21" s="444"/>
      <c r="C21" s="444"/>
      <c r="D21" s="444"/>
    </row>
    <row r="22" spans="1:4">
      <c r="A22" s="444"/>
      <c r="B22" s="444"/>
      <c r="C22" s="444"/>
      <c r="D22" s="444"/>
    </row>
    <row r="23" spans="1:4">
      <c r="A23" s="444"/>
      <c r="B23" s="444"/>
      <c r="C23" s="444"/>
      <c r="D23" s="444"/>
    </row>
    <row r="24" spans="1:4">
      <c r="A24" s="444"/>
      <c r="B24" s="444"/>
      <c r="C24" s="444"/>
      <c r="D24" s="444"/>
    </row>
    <row r="25" spans="1:4">
      <c r="A25" s="444"/>
      <c r="B25" s="444"/>
      <c r="C25" s="444"/>
      <c r="D25" s="444"/>
    </row>
    <row r="26" spans="1:4">
      <c r="A26" s="444"/>
      <c r="B26" s="444"/>
      <c r="C26" s="444"/>
      <c r="D26" s="444"/>
    </row>
    <row r="27" spans="1:4" ht="89.25" customHeight="1">
      <c r="A27" s="444"/>
      <c r="B27" s="444"/>
      <c r="C27" s="444"/>
      <c r="D27" s="444"/>
    </row>
    <row r="28" spans="1:4" ht="14.25" hidden="1" customHeight="1">
      <c r="A28" s="444"/>
      <c r="B28" s="444"/>
      <c r="C28" s="444"/>
      <c r="D28" s="444"/>
    </row>
    <row r="29" spans="1:4" ht="14.25" hidden="1" customHeight="1">
      <c r="A29" s="444"/>
      <c r="B29" s="444"/>
      <c r="C29" s="444"/>
      <c r="D29" s="444"/>
    </row>
    <row r="30" spans="1:4" ht="14.25" hidden="1" customHeight="1">
      <c r="A30" s="444"/>
      <c r="B30" s="444"/>
      <c r="C30" s="444"/>
      <c r="D30" s="444"/>
    </row>
    <row r="31" spans="1:4" ht="14.25" hidden="1" customHeight="1">
      <c r="A31" s="444"/>
      <c r="B31" s="444"/>
      <c r="C31" s="444"/>
      <c r="D31" s="444"/>
    </row>
    <row r="32" spans="1:4" ht="14.25" hidden="1" customHeight="1">
      <c r="A32" s="444"/>
      <c r="B32" s="444"/>
      <c r="C32" s="444"/>
      <c r="D32" s="444"/>
    </row>
    <row r="33" spans="1:4" ht="14.25" hidden="1" customHeight="1">
      <c r="A33" s="444"/>
      <c r="B33" s="444"/>
      <c r="C33" s="444"/>
      <c r="D33" s="444"/>
    </row>
    <row r="34" spans="1:4" ht="14.25" hidden="1" customHeight="1">
      <c r="A34" s="444"/>
      <c r="B34" s="444"/>
      <c r="C34" s="444"/>
      <c r="D34" s="444"/>
    </row>
    <row r="35" spans="1:4" ht="18.75" customHeight="1">
      <c r="A35" s="444"/>
      <c r="B35" s="444"/>
      <c r="C35" s="444"/>
      <c r="D35" s="444"/>
    </row>
  </sheetData>
  <mergeCells count="2">
    <mergeCell ref="A1:D1"/>
    <mergeCell ref="A2:D35"/>
  </mergeCells>
  <phoneticPr fontId="94" type="noConversion"/>
  <printOptions horizontalCentered="1"/>
  <pageMargins left="0.15748031496063" right="0.15748031496063" top="0.94488188976377996" bottom="0.74803149606299202" header="0.31496062992126" footer="0.31496062992126"/>
  <pageSetup paperSize="9" scale="90" orientation="portrait"/>
</worksheet>
</file>

<file path=xl/worksheets/sheet13.xml><?xml version="1.0" encoding="utf-8"?>
<worksheet xmlns="http://schemas.openxmlformats.org/spreadsheetml/2006/main" xmlns:r="http://schemas.openxmlformats.org/officeDocument/2006/relationships">
  <sheetPr codeName="Sheet7">
    <tabColor rgb="FFFF0000"/>
  </sheetPr>
  <dimension ref="A1:B11"/>
  <sheetViews>
    <sheetView showZeros="0" zoomScaleSheetLayoutView="130" workbookViewId="0">
      <selection activeCell="A18" sqref="A18"/>
    </sheetView>
  </sheetViews>
  <sheetFormatPr defaultColWidth="9" defaultRowHeight="14.25"/>
  <cols>
    <col min="1" max="1" width="62.625" style="262" customWidth="1"/>
    <col min="2" max="2" width="26" style="262" customWidth="1"/>
    <col min="3" max="3" width="11.625" style="263" customWidth="1"/>
    <col min="4" max="16384" width="9" style="263"/>
  </cols>
  <sheetData>
    <row r="1" spans="1:2" ht="18" customHeight="1">
      <c r="A1" s="459" t="s">
        <v>334</v>
      </c>
      <c r="B1" s="459"/>
    </row>
    <row r="2" spans="1:2" ht="24">
      <c r="A2" s="460" t="s">
        <v>335</v>
      </c>
      <c r="B2" s="460"/>
    </row>
    <row r="3" spans="1:2" ht="20.25" customHeight="1">
      <c r="A3" s="127"/>
      <c r="B3" s="264" t="s">
        <v>38</v>
      </c>
    </row>
    <row r="4" spans="1:2" ht="20.25" customHeight="1">
      <c r="A4" s="44" t="s">
        <v>176</v>
      </c>
      <c r="B4" s="45" t="s">
        <v>40</v>
      </c>
    </row>
    <row r="5" spans="1:2" ht="20.25" customHeight="1">
      <c r="A5" s="110" t="s">
        <v>105</v>
      </c>
      <c r="B5" s="114">
        <v>247</v>
      </c>
    </row>
    <row r="6" spans="1:2" ht="20.25" customHeight="1">
      <c r="A6" s="265" t="s">
        <v>336</v>
      </c>
      <c r="B6" s="114">
        <v>177</v>
      </c>
    </row>
    <row r="7" spans="1:2" ht="20.25" customHeight="1">
      <c r="A7" s="265" t="s">
        <v>337</v>
      </c>
      <c r="B7" s="114">
        <v>177</v>
      </c>
    </row>
    <row r="8" spans="1:2" ht="20.25" customHeight="1">
      <c r="A8" s="266" t="s">
        <v>338</v>
      </c>
      <c r="B8" s="114">
        <v>177</v>
      </c>
    </row>
    <row r="9" spans="1:2" ht="20.25" customHeight="1">
      <c r="A9" s="265" t="s">
        <v>339</v>
      </c>
      <c r="B9" s="114">
        <v>70</v>
      </c>
    </row>
    <row r="10" spans="1:2" ht="20.25" customHeight="1">
      <c r="A10" s="265" t="s">
        <v>340</v>
      </c>
      <c r="B10" s="114">
        <v>70</v>
      </c>
    </row>
    <row r="11" spans="1:2" ht="20.25" customHeight="1">
      <c r="A11" s="267" t="s">
        <v>341</v>
      </c>
      <c r="B11" s="114">
        <v>70</v>
      </c>
    </row>
  </sheetData>
  <autoFilter ref="A4:B11">
    <extLst/>
  </autoFilter>
  <mergeCells count="2">
    <mergeCell ref="A1:B1"/>
    <mergeCell ref="A2:B2"/>
  </mergeCells>
  <phoneticPr fontId="94" type="noConversion"/>
  <printOptions horizontalCentered="1"/>
  <pageMargins left="0.23622047244094499" right="0.23622047244094499" top="0.90551181102362199" bottom="0.90551181102362199" header="0.23622047244094499" footer="0.23622047244094499"/>
  <pageSetup paperSize="9" orientation="portrait"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tabColor rgb="FFFF0000"/>
  </sheetPr>
  <dimension ref="A1:E18"/>
  <sheetViews>
    <sheetView showZeros="0" workbookViewId="0">
      <selection activeCell="C19" sqref="C19"/>
    </sheetView>
  </sheetViews>
  <sheetFormatPr defaultColWidth="9" defaultRowHeight="20.100000000000001" customHeight="1"/>
  <cols>
    <col min="1" max="1" width="35.75" style="87" customWidth="1"/>
    <col min="2" max="2" width="11.875" style="88" customWidth="1"/>
    <col min="3" max="3" width="43.875" style="89" customWidth="1"/>
    <col min="4" max="4" width="11.875" style="90" customWidth="1"/>
    <col min="5" max="5" width="13" style="91" customWidth="1"/>
    <col min="6" max="16384" width="9" style="91"/>
  </cols>
  <sheetData>
    <row r="1" spans="1:5" ht="20.100000000000001" customHeight="1">
      <c r="A1" s="438" t="s">
        <v>342</v>
      </c>
      <c r="B1" s="438"/>
      <c r="C1" s="438"/>
      <c r="D1" s="438"/>
    </row>
    <row r="2" spans="1:5" ht="29.25" customHeight="1">
      <c r="A2" s="445" t="s">
        <v>343</v>
      </c>
      <c r="B2" s="445"/>
      <c r="C2" s="445"/>
      <c r="D2" s="445"/>
    </row>
    <row r="3" spans="1:5" ht="11.25" customHeight="1">
      <c r="A3" s="253"/>
      <c r="B3" s="254"/>
      <c r="C3" s="253"/>
      <c r="D3" s="255"/>
    </row>
    <row r="4" spans="1:5" ht="20.100000000000001" customHeight="1">
      <c r="A4" s="457"/>
      <c r="B4" s="457"/>
      <c r="C4" s="457"/>
      <c r="D4" s="256" t="s">
        <v>38</v>
      </c>
    </row>
    <row r="5" spans="1:5" ht="24" customHeight="1">
      <c r="A5" s="115" t="s">
        <v>344</v>
      </c>
      <c r="B5" s="257" t="s">
        <v>40</v>
      </c>
      <c r="C5" s="115" t="s">
        <v>176</v>
      </c>
      <c r="D5" s="257" t="s">
        <v>40</v>
      </c>
    </row>
    <row r="6" spans="1:5" ht="24" customHeight="1">
      <c r="A6" s="258" t="s">
        <v>231</v>
      </c>
      <c r="B6" s="259">
        <v>70</v>
      </c>
      <c r="C6" s="258" t="s">
        <v>232</v>
      </c>
      <c r="D6" s="259"/>
      <c r="E6" s="88"/>
    </row>
    <row r="7" spans="1:5" ht="24" customHeight="1">
      <c r="A7" s="99" t="s">
        <v>345</v>
      </c>
      <c r="B7" s="260"/>
      <c r="C7" s="103" t="s">
        <v>346</v>
      </c>
      <c r="D7" s="120"/>
      <c r="E7" s="88"/>
    </row>
    <row r="8" spans="1:5" ht="24" customHeight="1">
      <c r="A8" s="99" t="s">
        <v>347</v>
      </c>
      <c r="B8" s="260"/>
      <c r="C8" s="103" t="s">
        <v>348</v>
      </c>
      <c r="D8" s="120"/>
    </row>
    <row r="9" spans="1:5" ht="24" customHeight="1">
      <c r="A9" s="99" t="s">
        <v>349</v>
      </c>
      <c r="B9" s="260"/>
      <c r="C9" s="101" t="s">
        <v>350</v>
      </c>
      <c r="D9" s="120"/>
    </row>
    <row r="10" spans="1:5" ht="24" customHeight="1">
      <c r="A10" s="99" t="s">
        <v>351</v>
      </c>
      <c r="B10" s="260"/>
      <c r="C10" s="103" t="s">
        <v>352</v>
      </c>
      <c r="D10" s="120"/>
    </row>
    <row r="11" spans="1:5" ht="24" customHeight="1">
      <c r="A11" s="99" t="s">
        <v>353</v>
      </c>
      <c r="B11" s="260"/>
      <c r="C11" s="103" t="s">
        <v>354</v>
      </c>
      <c r="D11" s="120"/>
    </row>
    <row r="12" spans="1:5" ht="24" customHeight="1">
      <c r="A12" s="261" t="s">
        <v>355</v>
      </c>
      <c r="B12" s="260"/>
      <c r="C12" s="103" t="s">
        <v>356</v>
      </c>
      <c r="D12" s="120"/>
    </row>
    <row r="13" spans="1:5" ht="24" customHeight="1">
      <c r="A13" s="99" t="s">
        <v>357</v>
      </c>
      <c r="B13" s="260"/>
      <c r="C13" s="103" t="s">
        <v>358</v>
      </c>
      <c r="D13" s="120"/>
    </row>
    <row r="14" spans="1:5" ht="24" customHeight="1">
      <c r="A14" s="99" t="s">
        <v>359</v>
      </c>
      <c r="B14" s="260"/>
      <c r="C14" s="103" t="s">
        <v>360</v>
      </c>
      <c r="D14" s="120"/>
    </row>
    <row r="15" spans="1:5" ht="24" customHeight="1">
      <c r="A15" s="99" t="s">
        <v>361</v>
      </c>
      <c r="B15" s="260"/>
      <c r="C15" s="103" t="s">
        <v>362</v>
      </c>
      <c r="D15" s="120"/>
    </row>
    <row r="16" spans="1:5" ht="24" customHeight="1">
      <c r="A16" s="99" t="s">
        <v>363</v>
      </c>
      <c r="B16" s="260"/>
      <c r="C16" s="103" t="s">
        <v>364</v>
      </c>
      <c r="D16" s="120"/>
    </row>
    <row r="17" spans="1:4" ht="24" customHeight="1">
      <c r="A17" s="99" t="s">
        <v>365</v>
      </c>
      <c r="B17" s="260"/>
      <c r="C17" s="103" t="s">
        <v>366</v>
      </c>
      <c r="D17" s="120"/>
    </row>
    <row r="18" spans="1:4" ht="24" customHeight="1">
      <c r="A18" s="99" t="s">
        <v>367</v>
      </c>
      <c r="B18" s="260">
        <v>70</v>
      </c>
      <c r="C18" s="103"/>
      <c r="D18" s="120"/>
    </row>
  </sheetData>
  <mergeCells count="4">
    <mergeCell ref="A1:B1"/>
    <mergeCell ref="C1:D1"/>
    <mergeCell ref="A2:D2"/>
    <mergeCell ref="A4:C4"/>
  </mergeCells>
  <phoneticPr fontId="94" type="noConversion"/>
  <printOptions horizontalCentered="1"/>
  <pageMargins left="0.15748031496063" right="0.15748031496063" top="0.90551181102362199" bottom="0.31496062992126" header="0.31496062992126" footer="0.31496062992126"/>
  <pageSetup paperSize="9" scale="85"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sheetPr codeName="Sheet8">
    <tabColor rgb="FFFF0000"/>
  </sheetPr>
  <dimension ref="A1:Q27"/>
  <sheetViews>
    <sheetView showZeros="0" topLeftCell="A10" workbookViewId="0">
      <selection activeCell="G6" sqref="G6"/>
    </sheetView>
  </sheetViews>
  <sheetFormatPr defaultColWidth="12.75" defaultRowHeight="13.5"/>
  <cols>
    <col min="1" max="1" width="26.75" style="224" customWidth="1"/>
    <col min="2" max="2" width="10.25" style="225" customWidth="1"/>
    <col min="3" max="4" width="11.75" style="225" customWidth="1"/>
    <col min="5" max="5" width="11" style="225" customWidth="1"/>
    <col min="6" max="6" width="9.5" style="225" customWidth="1"/>
    <col min="7" max="7" width="11.5" style="225" customWidth="1"/>
    <col min="8" max="8" width="36" style="63" customWidth="1"/>
    <col min="9" max="9" width="10.875" style="64" customWidth="1"/>
    <col min="10" max="11" width="11.375" style="64" customWidth="1"/>
    <col min="12" max="12" width="11.125" style="64" customWidth="1"/>
    <col min="13" max="13" width="9.75" style="64" customWidth="1"/>
    <col min="14" max="14" width="11.625" style="224" customWidth="1"/>
    <col min="15" max="260" width="9" style="224" customWidth="1"/>
    <col min="261" max="261" width="29.625" style="224" customWidth="1"/>
    <col min="262" max="262" width="12.75" style="224"/>
    <col min="263" max="263" width="29.75" style="224" customWidth="1"/>
    <col min="264" max="264" width="17" style="224" customWidth="1"/>
    <col min="265" max="265" width="37" style="224" customWidth="1"/>
    <col min="266" max="266" width="17.375" style="224" customWidth="1"/>
    <col min="267" max="516" width="9" style="224" customWidth="1"/>
    <col min="517" max="517" width="29.625" style="224" customWidth="1"/>
    <col min="518" max="518" width="12.75" style="224"/>
    <col min="519" max="519" width="29.75" style="224" customWidth="1"/>
    <col min="520" max="520" width="17" style="224" customWidth="1"/>
    <col min="521" max="521" width="37" style="224" customWidth="1"/>
    <col min="522" max="522" width="17.375" style="224" customWidth="1"/>
    <col min="523" max="772" width="9" style="224" customWidth="1"/>
    <col min="773" max="773" width="29.625" style="224" customWidth="1"/>
    <col min="774" max="774" width="12.75" style="224"/>
    <col min="775" max="775" width="29.75" style="224" customWidth="1"/>
    <col min="776" max="776" width="17" style="224" customWidth="1"/>
    <col min="777" max="777" width="37" style="224" customWidth="1"/>
    <col min="778" max="778" width="17.375" style="224" customWidth="1"/>
    <col min="779" max="1028" width="9" style="224" customWidth="1"/>
    <col min="1029" max="1029" width="29.625" style="224" customWidth="1"/>
    <col min="1030" max="1030" width="12.75" style="224"/>
    <col min="1031" max="1031" width="29.75" style="224" customWidth="1"/>
    <col min="1032" max="1032" width="17" style="224" customWidth="1"/>
    <col min="1033" max="1033" width="37" style="224" customWidth="1"/>
    <col min="1034" max="1034" width="17.375" style="224" customWidth="1"/>
    <col min="1035" max="1284" width="9" style="224" customWidth="1"/>
    <col min="1285" max="1285" width="29.625" style="224" customWidth="1"/>
    <col min="1286" max="1286" width="12.75" style="224"/>
    <col min="1287" max="1287" width="29.75" style="224" customWidth="1"/>
    <col min="1288" max="1288" width="17" style="224" customWidth="1"/>
    <col min="1289" max="1289" width="37" style="224" customWidth="1"/>
    <col min="1290" max="1290" width="17.375" style="224" customWidth="1"/>
    <col min="1291" max="1540" width="9" style="224" customWidth="1"/>
    <col min="1541" max="1541" width="29.625" style="224" customWidth="1"/>
    <col min="1542" max="1542" width="12.75" style="224"/>
    <col min="1543" max="1543" width="29.75" style="224" customWidth="1"/>
    <col min="1544" max="1544" width="17" style="224" customWidth="1"/>
    <col min="1545" max="1545" width="37" style="224" customWidth="1"/>
    <col min="1546" max="1546" width="17.375" style="224" customWidth="1"/>
    <col min="1547" max="1796" width="9" style="224" customWidth="1"/>
    <col min="1797" max="1797" width="29.625" style="224" customWidth="1"/>
    <col min="1798" max="1798" width="12.75" style="224"/>
    <col min="1799" max="1799" width="29.75" style="224" customWidth="1"/>
    <col min="1800" max="1800" width="17" style="224" customWidth="1"/>
    <col min="1801" max="1801" width="37" style="224" customWidth="1"/>
    <col min="1802" max="1802" width="17.375" style="224" customWidth="1"/>
    <col min="1803" max="2052" width="9" style="224" customWidth="1"/>
    <col min="2053" max="2053" width="29.625" style="224" customWidth="1"/>
    <col min="2054" max="2054" width="12.75" style="224"/>
    <col min="2055" max="2055" width="29.75" style="224" customWidth="1"/>
    <col min="2056" max="2056" width="17" style="224" customWidth="1"/>
    <col min="2057" max="2057" width="37" style="224" customWidth="1"/>
    <col min="2058" max="2058" width="17.375" style="224" customWidth="1"/>
    <col min="2059" max="2308" width="9" style="224" customWidth="1"/>
    <col min="2309" max="2309" width="29.625" style="224" customWidth="1"/>
    <col min="2310" max="2310" width="12.75" style="224"/>
    <col min="2311" max="2311" width="29.75" style="224" customWidth="1"/>
    <col min="2312" max="2312" width="17" style="224" customWidth="1"/>
    <col min="2313" max="2313" width="37" style="224" customWidth="1"/>
    <col min="2314" max="2314" width="17.375" style="224" customWidth="1"/>
    <col min="2315" max="2564" width="9" style="224" customWidth="1"/>
    <col min="2565" max="2565" width="29.625" style="224" customWidth="1"/>
    <col min="2566" max="2566" width="12.75" style="224"/>
    <col min="2567" max="2567" width="29.75" style="224" customWidth="1"/>
    <col min="2568" max="2568" width="17" style="224" customWidth="1"/>
    <col min="2569" max="2569" width="37" style="224" customWidth="1"/>
    <col min="2570" max="2570" width="17.375" style="224" customWidth="1"/>
    <col min="2571" max="2820" width="9" style="224" customWidth="1"/>
    <col min="2821" max="2821" width="29.625" style="224" customWidth="1"/>
    <col min="2822" max="2822" width="12.75" style="224"/>
    <col min="2823" max="2823" width="29.75" style="224" customWidth="1"/>
    <col min="2824" max="2824" width="17" style="224" customWidth="1"/>
    <col min="2825" max="2825" width="37" style="224" customWidth="1"/>
    <col min="2826" max="2826" width="17.375" style="224" customWidth="1"/>
    <col min="2827" max="3076" width="9" style="224" customWidth="1"/>
    <col min="3077" max="3077" width="29.625" style="224" customWidth="1"/>
    <col min="3078" max="3078" width="12.75" style="224"/>
    <col min="3079" max="3079" width="29.75" style="224" customWidth="1"/>
    <col min="3080" max="3080" width="17" style="224" customWidth="1"/>
    <col min="3081" max="3081" width="37" style="224" customWidth="1"/>
    <col min="3082" max="3082" width="17.375" style="224" customWidth="1"/>
    <col min="3083" max="3332" width="9" style="224" customWidth="1"/>
    <col min="3333" max="3333" width="29.625" style="224" customWidth="1"/>
    <col min="3334" max="3334" width="12.75" style="224"/>
    <col min="3335" max="3335" width="29.75" style="224" customWidth="1"/>
    <col min="3336" max="3336" width="17" style="224" customWidth="1"/>
    <col min="3337" max="3337" width="37" style="224" customWidth="1"/>
    <col min="3338" max="3338" width="17.375" style="224" customWidth="1"/>
    <col min="3339" max="3588" width="9" style="224" customWidth="1"/>
    <col min="3589" max="3589" width="29.625" style="224" customWidth="1"/>
    <col min="3590" max="3590" width="12.75" style="224"/>
    <col min="3591" max="3591" width="29.75" style="224" customWidth="1"/>
    <col min="3592" max="3592" width="17" style="224" customWidth="1"/>
    <col min="3593" max="3593" width="37" style="224" customWidth="1"/>
    <col min="3594" max="3594" width="17.375" style="224" customWidth="1"/>
    <col min="3595" max="3844" width="9" style="224" customWidth="1"/>
    <col min="3845" max="3845" width="29.625" style="224" customWidth="1"/>
    <col min="3846" max="3846" width="12.75" style="224"/>
    <col min="3847" max="3847" width="29.75" style="224" customWidth="1"/>
    <col min="3848" max="3848" width="17" style="224" customWidth="1"/>
    <col min="3849" max="3849" width="37" style="224" customWidth="1"/>
    <col min="3850" max="3850" width="17.375" style="224" customWidth="1"/>
    <col min="3851" max="4100" width="9" style="224" customWidth="1"/>
    <col min="4101" max="4101" width="29.625" style="224" customWidth="1"/>
    <col min="4102" max="4102" width="12.75" style="224"/>
    <col min="4103" max="4103" width="29.75" style="224" customWidth="1"/>
    <col min="4104" max="4104" width="17" style="224" customWidth="1"/>
    <col min="4105" max="4105" width="37" style="224" customWidth="1"/>
    <col min="4106" max="4106" width="17.375" style="224" customWidth="1"/>
    <col min="4107" max="4356" width="9" style="224" customWidth="1"/>
    <col min="4357" max="4357" width="29.625" style="224" customWidth="1"/>
    <col min="4358" max="4358" width="12.75" style="224"/>
    <col min="4359" max="4359" width="29.75" style="224" customWidth="1"/>
    <col min="4360" max="4360" width="17" style="224" customWidth="1"/>
    <col min="4361" max="4361" width="37" style="224" customWidth="1"/>
    <col min="4362" max="4362" width="17.375" style="224" customWidth="1"/>
    <col min="4363" max="4612" width="9" style="224" customWidth="1"/>
    <col min="4613" max="4613" width="29.625" style="224" customWidth="1"/>
    <col min="4614" max="4614" width="12.75" style="224"/>
    <col min="4615" max="4615" width="29.75" style="224" customWidth="1"/>
    <col min="4616" max="4616" width="17" style="224" customWidth="1"/>
    <col min="4617" max="4617" width="37" style="224" customWidth="1"/>
    <col min="4618" max="4618" width="17.375" style="224" customWidth="1"/>
    <col min="4619" max="4868" width="9" style="224" customWidth="1"/>
    <col min="4869" max="4869" width="29.625" style="224" customWidth="1"/>
    <col min="4870" max="4870" width="12.75" style="224"/>
    <col min="4871" max="4871" width="29.75" style="224" customWidth="1"/>
    <col min="4872" max="4872" width="17" style="224" customWidth="1"/>
    <col min="4873" max="4873" width="37" style="224" customWidth="1"/>
    <col min="4874" max="4874" width="17.375" style="224" customWidth="1"/>
    <col min="4875" max="5124" width="9" style="224" customWidth="1"/>
    <col min="5125" max="5125" width="29.625" style="224" customWidth="1"/>
    <col min="5126" max="5126" width="12.75" style="224"/>
    <col min="5127" max="5127" width="29.75" style="224" customWidth="1"/>
    <col min="5128" max="5128" width="17" style="224" customWidth="1"/>
    <col min="5129" max="5129" width="37" style="224" customWidth="1"/>
    <col min="5130" max="5130" width="17.375" style="224" customWidth="1"/>
    <col min="5131" max="5380" width="9" style="224" customWidth="1"/>
    <col min="5381" max="5381" width="29.625" style="224" customWidth="1"/>
    <col min="5382" max="5382" width="12.75" style="224"/>
    <col min="5383" max="5383" width="29.75" style="224" customWidth="1"/>
    <col min="5384" max="5384" width="17" style="224" customWidth="1"/>
    <col min="5385" max="5385" width="37" style="224" customWidth="1"/>
    <col min="5386" max="5386" width="17.375" style="224" customWidth="1"/>
    <col min="5387" max="5636" width="9" style="224" customWidth="1"/>
    <col min="5637" max="5637" width="29.625" style="224" customWidth="1"/>
    <col min="5638" max="5638" width="12.75" style="224"/>
    <col min="5639" max="5639" width="29.75" style="224" customWidth="1"/>
    <col min="5640" max="5640" width="17" style="224" customWidth="1"/>
    <col min="5641" max="5641" width="37" style="224" customWidth="1"/>
    <col min="5642" max="5642" width="17.375" style="224" customWidth="1"/>
    <col min="5643" max="5892" width="9" style="224" customWidth="1"/>
    <col min="5893" max="5893" width="29.625" style="224" customWidth="1"/>
    <col min="5894" max="5894" width="12.75" style="224"/>
    <col min="5895" max="5895" width="29.75" style="224" customWidth="1"/>
    <col min="5896" max="5896" width="17" style="224" customWidth="1"/>
    <col min="5897" max="5897" width="37" style="224" customWidth="1"/>
    <col min="5898" max="5898" width="17.375" style="224" customWidth="1"/>
    <col min="5899" max="6148" width="9" style="224" customWidth="1"/>
    <col min="6149" max="6149" width="29.625" style="224" customWidth="1"/>
    <col min="6150" max="6150" width="12.75" style="224"/>
    <col min="6151" max="6151" width="29.75" style="224" customWidth="1"/>
    <col min="6152" max="6152" width="17" style="224" customWidth="1"/>
    <col min="6153" max="6153" width="37" style="224" customWidth="1"/>
    <col min="6154" max="6154" width="17.375" style="224" customWidth="1"/>
    <col min="6155" max="6404" width="9" style="224" customWidth="1"/>
    <col min="6405" max="6405" width="29.625" style="224" customWidth="1"/>
    <col min="6406" max="6406" width="12.75" style="224"/>
    <col min="6407" max="6407" width="29.75" style="224" customWidth="1"/>
    <col min="6408" max="6408" width="17" style="224" customWidth="1"/>
    <col min="6409" max="6409" width="37" style="224" customWidth="1"/>
    <col min="6410" max="6410" width="17.375" style="224" customWidth="1"/>
    <col min="6411" max="6660" width="9" style="224" customWidth="1"/>
    <col min="6661" max="6661" width="29.625" style="224" customWidth="1"/>
    <col min="6662" max="6662" width="12.75" style="224"/>
    <col min="6663" max="6663" width="29.75" style="224" customWidth="1"/>
    <col min="6664" max="6664" width="17" style="224" customWidth="1"/>
    <col min="6665" max="6665" width="37" style="224" customWidth="1"/>
    <col min="6666" max="6666" width="17.375" style="224" customWidth="1"/>
    <col min="6667" max="6916" width="9" style="224" customWidth="1"/>
    <col min="6917" max="6917" width="29.625" style="224" customWidth="1"/>
    <col min="6918" max="6918" width="12.75" style="224"/>
    <col min="6919" max="6919" width="29.75" style="224" customWidth="1"/>
    <col min="6920" max="6920" width="17" style="224" customWidth="1"/>
    <col min="6921" max="6921" width="37" style="224" customWidth="1"/>
    <col min="6922" max="6922" width="17.375" style="224" customWidth="1"/>
    <col min="6923" max="7172" width="9" style="224" customWidth="1"/>
    <col min="7173" max="7173" width="29.625" style="224" customWidth="1"/>
    <col min="7174" max="7174" width="12.75" style="224"/>
    <col min="7175" max="7175" width="29.75" style="224" customWidth="1"/>
    <col min="7176" max="7176" width="17" style="224" customWidth="1"/>
    <col min="7177" max="7177" width="37" style="224" customWidth="1"/>
    <col min="7178" max="7178" width="17.375" style="224" customWidth="1"/>
    <col min="7179" max="7428" width="9" style="224" customWidth="1"/>
    <col min="7429" max="7429" width="29.625" style="224" customWidth="1"/>
    <col min="7430" max="7430" width="12.75" style="224"/>
    <col min="7431" max="7431" width="29.75" style="224" customWidth="1"/>
    <col min="7432" max="7432" width="17" style="224" customWidth="1"/>
    <col min="7433" max="7433" width="37" style="224" customWidth="1"/>
    <col min="7434" max="7434" width="17.375" style="224" customWidth="1"/>
    <col min="7435" max="7684" width="9" style="224" customWidth="1"/>
    <col min="7685" max="7685" width="29.625" style="224" customWidth="1"/>
    <col min="7686" max="7686" width="12.75" style="224"/>
    <col min="7687" max="7687" width="29.75" style="224" customWidth="1"/>
    <col min="7688" max="7688" width="17" style="224" customWidth="1"/>
    <col min="7689" max="7689" width="37" style="224" customWidth="1"/>
    <col min="7690" max="7690" width="17.375" style="224" customWidth="1"/>
    <col min="7691" max="7940" width="9" style="224" customWidth="1"/>
    <col min="7941" max="7941" width="29.625" style="224" customWidth="1"/>
    <col min="7942" max="7942" width="12.75" style="224"/>
    <col min="7943" max="7943" width="29.75" style="224" customWidth="1"/>
    <col min="7944" max="7944" width="17" style="224" customWidth="1"/>
    <col min="7945" max="7945" width="37" style="224" customWidth="1"/>
    <col min="7946" max="7946" width="17.375" style="224" customWidth="1"/>
    <col min="7947" max="8196" width="9" style="224" customWidth="1"/>
    <col min="8197" max="8197" width="29.625" style="224" customWidth="1"/>
    <col min="8198" max="8198" width="12.75" style="224"/>
    <col min="8199" max="8199" width="29.75" style="224" customWidth="1"/>
    <col min="8200" max="8200" width="17" style="224" customWidth="1"/>
    <col min="8201" max="8201" width="37" style="224" customWidth="1"/>
    <col min="8202" max="8202" width="17.375" style="224" customWidth="1"/>
    <col min="8203" max="8452" width="9" style="224" customWidth="1"/>
    <col min="8453" max="8453" width="29.625" style="224" customWidth="1"/>
    <col min="8454" max="8454" width="12.75" style="224"/>
    <col min="8455" max="8455" width="29.75" style="224" customWidth="1"/>
    <col min="8456" max="8456" width="17" style="224" customWidth="1"/>
    <col min="8457" max="8457" width="37" style="224" customWidth="1"/>
    <col min="8458" max="8458" width="17.375" style="224" customWidth="1"/>
    <col min="8459" max="8708" width="9" style="224" customWidth="1"/>
    <col min="8709" max="8709" width="29.625" style="224" customWidth="1"/>
    <col min="8710" max="8710" width="12.75" style="224"/>
    <col min="8711" max="8711" width="29.75" style="224" customWidth="1"/>
    <col min="8712" max="8712" width="17" style="224" customWidth="1"/>
    <col min="8713" max="8713" width="37" style="224" customWidth="1"/>
    <col min="8714" max="8714" width="17.375" style="224" customWidth="1"/>
    <col min="8715" max="8964" width="9" style="224" customWidth="1"/>
    <col min="8965" max="8965" width="29.625" style="224" customWidth="1"/>
    <col min="8966" max="8966" width="12.75" style="224"/>
    <col min="8967" max="8967" width="29.75" style="224" customWidth="1"/>
    <col min="8968" max="8968" width="17" style="224" customWidth="1"/>
    <col min="8969" max="8969" width="37" style="224" customWidth="1"/>
    <col min="8970" max="8970" width="17.375" style="224" customWidth="1"/>
    <col min="8971" max="9220" width="9" style="224" customWidth="1"/>
    <col min="9221" max="9221" width="29.625" style="224" customWidth="1"/>
    <col min="9222" max="9222" width="12.75" style="224"/>
    <col min="9223" max="9223" width="29.75" style="224" customWidth="1"/>
    <col min="9224" max="9224" width="17" style="224" customWidth="1"/>
    <col min="9225" max="9225" width="37" style="224" customWidth="1"/>
    <col min="9226" max="9226" width="17.375" style="224" customWidth="1"/>
    <col min="9227" max="9476" width="9" style="224" customWidth="1"/>
    <col min="9477" max="9477" width="29.625" style="224" customWidth="1"/>
    <col min="9478" max="9478" width="12.75" style="224"/>
    <col min="9479" max="9479" width="29.75" style="224" customWidth="1"/>
    <col min="9480" max="9480" width="17" style="224" customWidth="1"/>
    <col min="9481" max="9481" width="37" style="224" customWidth="1"/>
    <col min="9482" max="9482" width="17.375" style="224" customWidth="1"/>
    <col min="9483" max="9732" width="9" style="224" customWidth="1"/>
    <col min="9733" max="9733" width="29.625" style="224" customWidth="1"/>
    <col min="9734" max="9734" width="12.75" style="224"/>
    <col min="9735" max="9735" width="29.75" style="224" customWidth="1"/>
    <col min="9736" max="9736" width="17" style="224" customWidth="1"/>
    <col min="9737" max="9737" width="37" style="224" customWidth="1"/>
    <col min="9738" max="9738" width="17.375" style="224" customWidth="1"/>
    <col min="9739" max="9988" width="9" style="224" customWidth="1"/>
    <col min="9989" max="9989" width="29.625" style="224" customWidth="1"/>
    <col min="9990" max="9990" width="12.75" style="224"/>
    <col min="9991" max="9991" width="29.75" style="224" customWidth="1"/>
    <col min="9992" max="9992" width="17" style="224" customWidth="1"/>
    <col min="9993" max="9993" width="37" style="224" customWidth="1"/>
    <col min="9994" max="9994" width="17.375" style="224" customWidth="1"/>
    <col min="9995" max="10244" width="9" style="224" customWidth="1"/>
    <col min="10245" max="10245" width="29.625" style="224" customWidth="1"/>
    <col min="10246" max="10246" width="12.75" style="224"/>
    <col min="10247" max="10247" width="29.75" style="224" customWidth="1"/>
    <col min="10248" max="10248" width="17" style="224" customWidth="1"/>
    <col min="10249" max="10249" width="37" style="224" customWidth="1"/>
    <col min="10250" max="10250" width="17.375" style="224" customWidth="1"/>
    <col min="10251" max="10500" width="9" style="224" customWidth="1"/>
    <col min="10501" max="10501" width="29.625" style="224" customWidth="1"/>
    <col min="10502" max="10502" width="12.75" style="224"/>
    <col min="10503" max="10503" width="29.75" style="224" customWidth="1"/>
    <col min="10504" max="10504" width="17" style="224" customWidth="1"/>
    <col min="10505" max="10505" width="37" style="224" customWidth="1"/>
    <col min="10506" max="10506" width="17.375" style="224" customWidth="1"/>
    <col min="10507" max="10756" width="9" style="224" customWidth="1"/>
    <col min="10757" max="10757" width="29.625" style="224" customWidth="1"/>
    <col min="10758" max="10758" width="12.75" style="224"/>
    <col min="10759" max="10759" width="29.75" style="224" customWidth="1"/>
    <col min="10760" max="10760" width="17" style="224" customWidth="1"/>
    <col min="10761" max="10761" width="37" style="224" customWidth="1"/>
    <col min="10762" max="10762" width="17.375" style="224" customWidth="1"/>
    <col min="10763" max="11012" width="9" style="224" customWidth="1"/>
    <col min="11013" max="11013" width="29.625" style="224" customWidth="1"/>
    <col min="11014" max="11014" width="12.75" style="224"/>
    <col min="11015" max="11015" width="29.75" style="224" customWidth="1"/>
    <col min="11016" max="11016" width="17" style="224" customWidth="1"/>
    <col min="11017" max="11017" width="37" style="224" customWidth="1"/>
    <col min="11018" max="11018" width="17.375" style="224" customWidth="1"/>
    <col min="11019" max="11268" width="9" style="224" customWidth="1"/>
    <col min="11269" max="11269" width="29.625" style="224" customWidth="1"/>
    <col min="11270" max="11270" width="12.75" style="224"/>
    <col min="11271" max="11271" width="29.75" style="224" customWidth="1"/>
    <col min="11272" max="11272" width="17" style="224" customWidth="1"/>
    <col min="11273" max="11273" width="37" style="224" customWidth="1"/>
    <col min="11274" max="11274" width="17.375" style="224" customWidth="1"/>
    <col min="11275" max="11524" width="9" style="224" customWidth="1"/>
    <col min="11525" max="11525" width="29.625" style="224" customWidth="1"/>
    <col min="11526" max="11526" width="12.75" style="224"/>
    <col min="11527" max="11527" width="29.75" style="224" customWidth="1"/>
    <col min="11528" max="11528" width="17" style="224" customWidth="1"/>
    <col min="11529" max="11529" width="37" style="224" customWidth="1"/>
    <col min="11530" max="11530" width="17.375" style="224" customWidth="1"/>
    <col min="11531" max="11780" width="9" style="224" customWidth="1"/>
    <col min="11781" max="11781" width="29.625" style="224" customWidth="1"/>
    <col min="11782" max="11782" width="12.75" style="224"/>
    <col min="11783" max="11783" width="29.75" style="224" customWidth="1"/>
    <col min="11784" max="11784" width="17" style="224" customWidth="1"/>
    <col min="11785" max="11785" width="37" style="224" customWidth="1"/>
    <col min="11786" max="11786" width="17.375" style="224" customWidth="1"/>
    <col min="11787" max="12036" width="9" style="224" customWidth="1"/>
    <col min="12037" max="12037" width="29.625" style="224" customWidth="1"/>
    <col min="12038" max="12038" width="12.75" style="224"/>
    <col min="12039" max="12039" width="29.75" style="224" customWidth="1"/>
    <col min="12040" max="12040" width="17" style="224" customWidth="1"/>
    <col min="12041" max="12041" width="37" style="224" customWidth="1"/>
    <col min="12042" max="12042" width="17.375" style="224" customWidth="1"/>
    <col min="12043" max="12292" width="9" style="224" customWidth="1"/>
    <col min="12293" max="12293" width="29.625" style="224" customWidth="1"/>
    <col min="12294" max="12294" width="12.75" style="224"/>
    <col min="12295" max="12295" width="29.75" style="224" customWidth="1"/>
    <col min="12296" max="12296" width="17" style="224" customWidth="1"/>
    <col min="12297" max="12297" width="37" style="224" customWidth="1"/>
    <col min="12298" max="12298" width="17.375" style="224" customWidth="1"/>
    <col min="12299" max="12548" width="9" style="224" customWidth="1"/>
    <col min="12549" max="12549" width="29.625" style="224" customWidth="1"/>
    <col min="12550" max="12550" width="12.75" style="224"/>
    <col min="12551" max="12551" width="29.75" style="224" customWidth="1"/>
    <col min="12552" max="12552" width="17" style="224" customWidth="1"/>
    <col min="12553" max="12553" width="37" style="224" customWidth="1"/>
    <col min="12554" max="12554" width="17.375" style="224" customWidth="1"/>
    <col min="12555" max="12804" width="9" style="224" customWidth="1"/>
    <col min="12805" max="12805" width="29.625" style="224" customWidth="1"/>
    <col min="12806" max="12806" width="12.75" style="224"/>
    <col min="12807" max="12807" width="29.75" style="224" customWidth="1"/>
    <col min="12808" max="12808" width="17" style="224" customWidth="1"/>
    <col min="12809" max="12809" width="37" style="224" customWidth="1"/>
    <col min="12810" max="12810" width="17.375" style="224" customWidth="1"/>
    <col min="12811" max="13060" width="9" style="224" customWidth="1"/>
    <col min="13061" max="13061" width="29.625" style="224" customWidth="1"/>
    <col min="13062" max="13062" width="12.75" style="224"/>
    <col min="13063" max="13063" width="29.75" style="224" customWidth="1"/>
    <col min="13064" max="13064" width="17" style="224" customWidth="1"/>
    <col min="13065" max="13065" width="37" style="224" customWidth="1"/>
    <col min="13066" max="13066" width="17.375" style="224" customWidth="1"/>
    <col min="13067" max="13316" width="9" style="224" customWidth="1"/>
    <col min="13317" max="13317" width="29.625" style="224" customWidth="1"/>
    <col min="13318" max="13318" width="12.75" style="224"/>
    <col min="13319" max="13319" width="29.75" style="224" customWidth="1"/>
    <col min="13320" max="13320" width="17" style="224" customWidth="1"/>
    <col min="13321" max="13321" width="37" style="224" customWidth="1"/>
    <col min="13322" max="13322" width="17.375" style="224" customWidth="1"/>
    <col min="13323" max="13572" width="9" style="224" customWidth="1"/>
    <col min="13573" max="13573" width="29.625" style="224" customWidth="1"/>
    <col min="13574" max="13574" width="12.75" style="224"/>
    <col min="13575" max="13575" width="29.75" style="224" customWidth="1"/>
    <col min="13576" max="13576" width="17" style="224" customWidth="1"/>
    <col min="13577" max="13577" width="37" style="224" customWidth="1"/>
    <col min="13578" max="13578" width="17.375" style="224" customWidth="1"/>
    <col min="13579" max="13828" width="9" style="224" customWidth="1"/>
    <col min="13829" max="13829" width="29.625" style="224" customWidth="1"/>
    <col min="13830" max="13830" width="12.75" style="224"/>
    <col min="13831" max="13831" width="29.75" style="224" customWidth="1"/>
    <col min="13832" max="13832" width="17" style="224" customWidth="1"/>
    <col min="13833" max="13833" width="37" style="224" customWidth="1"/>
    <col min="13834" max="13834" width="17.375" style="224" customWidth="1"/>
    <col min="13835" max="14084" width="9" style="224" customWidth="1"/>
    <col min="14085" max="14085" width="29.625" style="224" customWidth="1"/>
    <col min="14086" max="14086" width="12.75" style="224"/>
    <col min="14087" max="14087" width="29.75" style="224" customWidth="1"/>
    <col min="14088" max="14088" width="17" style="224" customWidth="1"/>
    <col min="14089" max="14089" width="37" style="224" customWidth="1"/>
    <col min="14090" max="14090" width="17.375" style="224" customWidth="1"/>
    <col min="14091" max="14340" width="9" style="224" customWidth="1"/>
    <col min="14341" max="14341" width="29.625" style="224" customWidth="1"/>
    <col min="14342" max="14342" width="12.75" style="224"/>
    <col min="14343" max="14343" width="29.75" style="224" customWidth="1"/>
    <col min="14344" max="14344" width="17" style="224" customWidth="1"/>
    <col min="14345" max="14345" width="37" style="224" customWidth="1"/>
    <col min="14346" max="14346" width="17.375" style="224" customWidth="1"/>
    <col min="14347" max="14596" width="9" style="224" customWidth="1"/>
    <col min="14597" max="14597" width="29.625" style="224" customWidth="1"/>
    <col min="14598" max="14598" width="12.75" style="224"/>
    <col min="14599" max="14599" width="29.75" style="224" customWidth="1"/>
    <col min="14600" max="14600" width="17" style="224" customWidth="1"/>
    <col min="14601" max="14601" width="37" style="224" customWidth="1"/>
    <col min="14602" max="14602" width="17.375" style="224" customWidth="1"/>
    <col min="14603" max="14852" width="9" style="224" customWidth="1"/>
    <col min="14853" max="14853" width="29.625" style="224" customWidth="1"/>
    <col min="14854" max="14854" width="12.75" style="224"/>
    <col min="14855" max="14855" width="29.75" style="224" customWidth="1"/>
    <col min="14856" max="14856" width="17" style="224" customWidth="1"/>
    <col min="14857" max="14857" width="37" style="224" customWidth="1"/>
    <col min="14858" max="14858" width="17.375" style="224" customWidth="1"/>
    <col min="14859" max="15108" width="9" style="224" customWidth="1"/>
    <col min="15109" max="15109" width="29.625" style="224" customWidth="1"/>
    <col min="15110" max="15110" width="12.75" style="224"/>
    <col min="15111" max="15111" width="29.75" style="224" customWidth="1"/>
    <col min="15112" max="15112" width="17" style="224" customWidth="1"/>
    <col min="15113" max="15113" width="37" style="224" customWidth="1"/>
    <col min="15114" max="15114" width="17.375" style="224" customWidth="1"/>
    <col min="15115" max="15364" width="9" style="224" customWidth="1"/>
    <col min="15365" max="15365" width="29.625" style="224" customWidth="1"/>
    <col min="15366" max="15366" width="12.75" style="224"/>
    <col min="15367" max="15367" width="29.75" style="224" customWidth="1"/>
    <col min="15368" max="15368" width="17" style="224" customWidth="1"/>
    <col min="15369" max="15369" width="37" style="224" customWidth="1"/>
    <col min="15370" max="15370" width="17.375" style="224" customWidth="1"/>
    <col min="15371" max="15620" width="9" style="224" customWidth="1"/>
    <col min="15621" max="15621" width="29.625" style="224" customWidth="1"/>
    <col min="15622" max="15622" width="12.75" style="224"/>
    <col min="15623" max="15623" width="29.75" style="224" customWidth="1"/>
    <col min="15624" max="15624" width="17" style="224" customWidth="1"/>
    <col min="15625" max="15625" width="37" style="224" customWidth="1"/>
    <col min="15626" max="15626" width="17.375" style="224" customWidth="1"/>
    <col min="15627" max="15876" width="9" style="224" customWidth="1"/>
    <col min="15877" max="15877" width="29.625" style="224" customWidth="1"/>
    <col min="15878" max="15878" width="12.75" style="224"/>
    <col min="15879" max="15879" width="29.75" style="224" customWidth="1"/>
    <col min="15880" max="15880" width="17" style="224" customWidth="1"/>
    <col min="15881" max="15881" width="37" style="224" customWidth="1"/>
    <col min="15882" max="15882" width="17.375" style="224" customWidth="1"/>
    <col min="15883" max="16132" width="9" style="224" customWidth="1"/>
    <col min="16133" max="16133" width="29.625" style="224" customWidth="1"/>
    <col min="16134" max="16134" width="12.75" style="224"/>
    <col min="16135" max="16135" width="29.75" style="224" customWidth="1"/>
    <col min="16136" max="16136" width="17" style="224" customWidth="1"/>
    <col min="16137" max="16137" width="37" style="224" customWidth="1"/>
    <col min="16138" max="16138" width="17.375" style="224" customWidth="1"/>
    <col min="16139" max="16384" width="9" style="224" customWidth="1"/>
  </cols>
  <sheetData>
    <row r="1" spans="1:17" ht="18.75" customHeight="1">
      <c r="A1" s="455" t="s">
        <v>368</v>
      </c>
      <c r="B1" s="455"/>
      <c r="C1" s="455"/>
      <c r="D1" s="455"/>
      <c r="E1" s="455"/>
      <c r="F1" s="455"/>
      <c r="G1" s="455"/>
      <c r="H1" s="455"/>
      <c r="I1" s="62"/>
      <c r="J1" s="62"/>
      <c r="K1" s="62"/>
      <c r="L1" s="62"/>
      <c r="M1" s="62"/>
    </row>
    <row r="2" spans="1:17" ht="27.6" customHeight="1">
      <c r="A2" s="456" t="s">
        <v>369</v>
      </c>
      <c r="B2" s="456"/>
      <c r="C2" s="456"/>
      <c r="D2" s="456"/>
      <c r="E2" s="456"/>
      <c r="F2" s="456"/>
      <c r="G2" s="456"/>
      <c r="H2" s="456"/>
      <c r="I2" s="456"/>
      <c r="J2" s="456"/>
      <c r="K2" s="456"/>
      <c r="L2" s="456"/>
      <c r="M2" s="456"/>
      <c r="N2" s="456"/>
    </row>
    <row r="3" spans="1:17" ht="23.25" customHeight="1">
      <c r="A3" s="226"/>
      <c r="B3" s="226"/>
      <c r="C3" s="226"/>
      <c r="D3" s="226"/>
      <c r="E3" s="226"/>
      <c r="F3" s="227"/>
      <c r="G3" s="227"/>
      <c r="H3" s="226"/>
      <c r="I3" s="461" t="s">
        <v>38</v>
      </c>
      <c r="J3" s="461"/>
      <c r="K3" s="461"/>
      <c r="L3" s="461"/>
      <c r="M3" s="461"/>
      <c r="N3" s="461"/>
    </row>
    <row r="4" spans="1:17" s="223" customFormat="1" ht="56.25">
      <c r="A4" s="228" t="s">
        <v>39</v>
      </c>
      <c r="B4" s="229" t="s">
        <v>297</v>
      </c>
      <c r="C4" s="229" t="s">
        <v>370</v>
      </c>
      <c r="D4" s="229" t="s">
        <v>98</v>
      </c>
      <c r="E4" s="229" t="s">
        <v>40</v>
      </c>
      <c r="F4" s="229" t="s">
        <v>102</v>
      </c>
      <c r="G4" s="230" t="s">
        <v>100</v>
      </c>
      <c r="H4" s="69" t="s">
        <v>371</v>
      </c>
      <c r="I4" s="229" t="s">
        <v>297</v>
      </c>
      <c r="J4" s="229" t="s">
        <v>370</v>
      </c>
      <c r="K4" s="229" t="s">
        <v>98</v>
      </c>
      <c r="L4" s="229" t="s">
        <v>40</v>
      </c>
      <c r="M4" s="229" t="s">
        <v>102</v>
      </c>
      <c r="N4" s="230" t="s">
        <v>100</v>
      </c>
    </row>
    <row r="5" spans="1:17" s="223" customFormat="1" ht="24" customHeight="1">
      <c r="A5" s="228" t="s">
        <v>103</v>
      </c>
      <c r="B5" s="71"/>
      <c r="C5" s="71"/>
      <c r="D5" s="71"/>
      <c r="E5" s="71"/>
      <c r="F5" s="231"/>
      <c r="G5" s="232"/>
      <c r="H5" s="69" t="s">
        <v>103</v>
      </c>
      <c r="I5" s="71"/>
      <c r="J5" s="71"/>
      <c r="K5" s="71"/>
      <c r="L5" s="71"/>
      <c r="M5" s="231"/>
      <c r="N5" s="248"/>
    </row>
    <row r="6" spans="1:17" s="223" customFormat="1" ht="24" customHeight="1">
      <c r="A6" s="72" t="s">
        <v>104</v>
      </c>
      <c r="B6" s="71"/>
      <c r="C6" s="71"/>
      <c r="D6" s="71"/>
      <c r="E6" s="71"/>
      <c r="F6" s="233"/>
      <c r="G6" s="233"/>
      <c r="H6" s="74" t="s">
        <v>105</v>
      </c>
      <c r="I6" s="71"/>
      <c r="J6" s="71"/>
      <c r="K6" s="71"/>
      <c r="L6" s="71"/>
      <c r="M6" s="233"/>
      <c r="N6" s="249"/>
    </row>
    <row r="7" spans="1:17" s="223" customFormat="1" ht="22.5" customHeight="1">
      <c r="A7" s="234" t="s">
        <v>372</v>
      </c>
      <c r="B7" s="73"/>
      <c r="C7" s="73"/>
      <c r="D7" s="73"/>
      <c r="E7" s="73"/>
      <c r="F7" s="235"/>
      <c r="G7" s="233"/>
      <c r="H7" s="236" t="s">
        <v>373</v>
      </c>
      <c r="I7" s="73"/>
      <c r="J7" s="234"/>
      <c r="K7" s="234"/>
      <c r="L7" s="73"/>
      <c r="M7" s="235"/>
      <c r="N7" s="250"/>
      <c r="Q7" s="252"/>
    </row>
    <row r="8" spans="1:17" s="223" customFormat="1" ht="22.5" customHeight="1">
      <c r="A8" s="234" t="s">
        <v>374</v>
      </c>
      <c r="B8" s="73"/>
      <c r="C8" s="73"/>
      <c r="D8" s="73"/>
      <c r="E8" s="73"/>
      <c r="F8" s="235"/>
      <c r="G8" s="235"/>
      <c r="H8" s="236" t="s">
        <v>375</v>
      </c>
      <c r="I8" s="73"/>
      <c r="J8" s="234"/>
      <c r="K8" s="234"/>
      <c r="L8" s="73"/>
      <c r="M8" s="235"/>
      <c r="N8" s="250"/>
      <c r="Q8" s="252"/>
    </row>
    <row r="9" spans="1:17" s="223" customFormat="1" ht="22.5" customHeight="1">
      <c r="A9" s="234" t="s">
        <v>376</v>
      </c>
      <c r="B9" s="73"/>
      <c r="C9" s="73"/>
      <c r="D9" s="73"/>
      <c r="E9" s="73"/>
      <c r="F9" s="233"/>
      <c r="G9" s="233"/>
      <c r="H9" s="236" t="s">
        <v>377</v>
      </c>
      <c r="I9" s="73"/>
      <c r="J9" s="73"/>
      <c r="K9" s="73"/>
      <c r="L9" s="73"/>
      <c r="M9" s="235"/>
      <c r="N9" s="236"/>
      <c r="Q9" s="252"/>
    </row>
    <row r="10" spans="1:17" s="223" customFormat="1" ht="22.5" customHeight="1">
      <c r="A10" s="234" t="s">
        <v>378</v>
      </c>
      <c r="B10" s="73"/>
      <c r="C10" s="73"/>
      <c r="D10" s="73"/>
      <c r="E10" s="73"/>
      <c r="F10" s="233"/>
      <c r="G10" s="233"/>
      <c r="H10" s="236" t="s">
        <v>379</v>
      </c>
      <c r="I10" s="73"/>
      <c r="J10" s="73"/>
      <c r="K10" s="73"/>
      <c r="L10" s="73"/>
      <c r="M10" s="235"/>
      <c r="N10" s="236"/>
      <c r="Q10" s="252"/>
    </row>
    <row r="11" spans="1:17" s="223" customFormat="1" ht="22.5" customHeight="1">
      <c r="A11" s="237" t="s">
        <v>380</v>
      </c>
      <c r="B11" s="73"/>
      <c r="C11" s="238"/>
      <c r="D11" s="238"/>
      <c r="E11" s="73"/>
      <c r="F11" s="235"/>
      <c r="G11" s="233"/>
      <c r="H11" s="236" t="s">
        <v>381</v>
      </c>
      <c r="I11" s="73"/>
      <c r="J11" s="73"/>
      <c r="K11" s="73"/>
      <c r="L11" s="73"/>
      <c r="M11" s="235"/>
      <c r="N11" s="236"/>
      <c r="Q11" s="252"/>
    </row>
    <row r="12" spans="1:17" s="223" customFormat="1" ht="22.5" customHeight="1">
      <c r="A12" s="239"/>
      <c r="B12" s="73"/>
      <c r="C12" s="73"/>
      <c r="D12" s="73"/>
      <c r="E12" s="73"/>
      <c r="F12" s="240"/>
      <c r="G12" s="240"/>
      <c r="H12" s="236" t="s">
        <v>382</v>
      </c>
      <c r="I12" s="73"/>
      <c r="J12" s="73"/>
      <c r="K12" s="73"/>
      <c r="L12" s="73"/>
      <c r="M12" s="235"/>
      <c r="N12" s="250"/>
      <c r="Q12" s="252"/>
    </row>
    <row r="13" spans="1:17" s="223" customFormat="1" ht="22.5" customHeight="1">
      <c r="A13" s="239"/>
      <c r="B13" s="73"/>
      <c r="C13" s="73"/>
      <c r="D13" s="73"/>
      <c r="E13" s="73"/>
      <c r="F13" s="240"/>
      <c r="G13" s="240"/>
      <c r="H13" s="77" t="s">
        <v>383</v>
      </c>
      <c r="I13" s="73"/>
      <c r="J13" s="73"/>
      <c r="K13" s="73"/>
      <c r="L13" s="73"/>
      <c r="M13" s="235"/>
      <c r="N13" s="236"/>
      <c r="Q13" s="252"/>
    </row>
    <row r="14" spans="1:17" s="223" customFormat="1" ht="22.5" customHeight="1">
      <c r="A14" s="241"/>
      <c r="B14" s="240"/>
      <c r="C14" s="240"/>
      <c r="D14" s="240"/>
      <c r="E14" s="240"/>
      <c r="F14" s="240"/>
      <c r="G14" s="240"/>
      <c r="H14" s="236" t="s">
        <v>384</v>
      </c>
      <c r="I14" s="73"/>
      <c r="J14" s="73"/>
      <c r="K14" s="73"/>
      <c r="L14" s="73"/>
      <c r="M14" s="235"/>
      <c r="N14" s="250"/>
      <c r="Q14" s="252"/>
    </row>
    <row r="15" spans="1:17" s="223" customFormat="1" ht="22.5" customHeight="1">
      <c r="A15" s="241"/>
      <c r="B15" s="240"/>
      <c r="C15" s="240"/>
      <c r="D15" s="240"/>
      <c r="E15" s="240"/>
      <c r="F15" s="240"/>
      <c r="G15" s="240"/>
      <c r="H15" s="236" t="s">
        <v>385</v>
      </c>
      <c r="I15" s="73"/>
      <c r="J15" s="73"/>
      <c r="K15" s="73"/>
      <c r="L15" s="73"/>
      <c r="M15" s="235"/>
      <c r="N15" s="248"/>
      <c r="Q15" s="252"/>
    </row>
    <row r="16" spans="1:17" s="223" customFormat="1" ht="22.5" customHeight="1">
      <c r="A16" s="241"/>
      <c r="B16" s="240"/>
      <c r="C16" s="240"/>
      <c r="D16" s="240"/>
      <c r="E16" s="240"/>
      <c r="F16" s="240"/>
      <c r="G16" s="240"/>
      <c r="H16" s="236" t="s">
        <v>386</v>
      </c>
      <c r="I16" s="73"/>
      <c r="J16" s="73"/>
      <c r="K16" s="73"/>
      <c r="L16" s="73"/>
      <c r="M16" s="235"/>
      <c r="N16" s="248"/>
      <c r="Q16" s="252"/>
    </row>
    <row r="17" spans="1:17" s="223" customFormat="1" ht="22.5" customHeight="1">
      <c r="A17" s="241"/>
      <c r="B17" s="240"/>
      <c r="C17" s="240"/>
      <c r="D17" s="240"/>
      <c r="E17" s="240"/>
      <c r="F17" s="240"/>
      <c r="G17" s="240"/>
      <c r="H17" s="236" t="s">
        <v>387</v>
      </c>
      <c r="I17" s="73"/>
      <c r="J17" s="73"/>
      <c r="K17" s="73"/>
      <c r="L17" s="73"/>
      <c r="M17" s="235"/>
      <c r="N17" s="250"/>
      <c r="Q17" s="252"/>
    </row>
    <row r="18" spans="1:17" s="223" customFormat="1" ht="22.5" customHeight="1">
      <c r="A18" s="242"/>
      <c r="B18" s="243"/>
      <c r="C18" s="243"/>
      <c r="D18" s="243"/>
      <c r="E18" s="243"/>
      <c r="F18" s="243"/>
      <c r="G18" s="243"/>
      <c r="H18" s="236" t="s">
        <v>388</v>
      </c>
      <c r="I18" s="73"/>
      <c r="J18" s="73"/>
      <c r="K18" s="73"/>
      <c r="L18" s="73"/>
      <c r="M18" s="235"/>
      <c r="N18" s="250"/>
      <c r="Q18" s="252"/>
    </row>
    <row r="19" spans="1:17" s="223" customFormat="1" ht="22.5" customHeight="1">
      <c r="A19" s="242"/>
      <c r="B19" s="243"/>
      <c r="C19" s="243"/>
      <c r="D19" s="243"/>
      <c r="E19" s="243"/>
      <c r="F19" s="243"/>
      <c r="G19" s="243"/>
      <c r="H19" s="236"/>
      <c r="I19" s="73"/>
      <c r="J19" s="73"/>
      <c r="K19" s="73"/>
      <c r="L19" s="73"/>
      <c r="M19" s="251"/>
      <c r="N19" s="248"/>
    </row>
    <row r="20" spans="1:17" s="223" customFormat="1" ht="22.5" customHeight="1">
      <c r="A20" s="72" t="s">
        <v>155</v>
      </c>
      <c r="B20" s="71"/>
      <c r="C20" s="71"/>
      <c r="D20" s="71"/>
      <c r="E20" s="71"/>
      <c r="F20" s="231"/>
      <c r="G20" s="244"/>
      <c r="H20" s="72" t="s">
        <v>156</v>
      </c>
      <c r="I20" s="71"/>
      <c r="J20" s="71"/>
      <c r="K20" s="71"/>
      <c r="L20" s="71"/>
      <c r="M20" s="231"/>
      <c r="N20" s="244"/>
    </row>
    <row r="21" spans="1:17" s="223" customFormat="1" ht="22.5" customHeight="1">
      <c r="A21" s="234" t="s">
        <v>157</v>
      </c>
      <c r="B21" s="73"/>
      <c r="C21" s="73"/>
      <c r="D21" s="73"/>
      <c r="E21" s="73"/>
      <c r="F21" s="245"/>
      <c r="G21" s="246"/>
      <c r="H21" s="236" t="s">
        <v>389</v>
      </c>
      <c r="I21" s="73"/>
      <c r="J21" s="73"/>
      <c r="K21" s="73"/>
      <c r="L21" s="73"/>
      <c r="M21" s="245"/>
      <c r="N21" s="236"/>
      <c r="Q21" s="252"/>
    </row>
    <row r="22" spans="1:17" s="223" customFormat="1" ht="22.5" customHeight="1">
      <c r="A22" s="234" t="s">
        <v>390</v>
      </c>
      <c r="B22" s="73"/>
      <c r="C22" s="247"/>
      <c r="D22" s="247"/>
      <c r="E22" s="73"/>
      <c r="F22" s="245"/>
      <c r="G22" s="246"/>
      <c r="H22" s="236" t="s">
        <v>391</v>
      </c>
      <c r="I22" s="73"/>
      <c r="J22" s="73"/>
      <c r="K22" s="73"/>
      <c r="L22" s="73"/>
      <c r="M22" s="245"/>
      <c r="N22" s="236"/>
      <c r="Q22" s="252"/>
    </row>
    <row r="23" spans="1:17" ht="44.25" customHeight="1">
      <c r="A23" s="462" t="s">
        <v>392</v>
      </c>
      <c r="B23" s="462"/>
      <c r="C23" s="462"/>
      <c r="D23" s="462"/>
      <c r="E23" s="462"/>
      <c r="F23" s="462"/>
      <c r="G23" s="462"/>
      <c r="H23" s="462"/>
      <c r="I23" s="462"/>
      <c r="J23" s="462"/>
      <c r="K23" s="462"/>
      <c r="L23" s="462"/>
      <c r="M23" s="462"/>
      <c r="N23" s="462"/>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94" type="noConversion"/>
  <printOptions horizontalCentered="1"/>
  <pageMargins left="0.15748031496063" right="0.15748031496063" top="0.90551181102362199" bottom="0.31496062992126" header="0.31496062992126" footer="0.31496062992126"/>
  <pageSetup paperSize="9" scale="75" fitToHeight="0"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tabColor rgb="FFFF0000"/>
  </sheetPr>
  <dimension ref="A1:D26"/>
  <sheetViews>
    <sheetView workbookViewId="0">
      <selection activeCell="B32" sqref="B32"/>
    </sheetView>
  </sheetViews>
  <sheetFormatPr defaultColWidth="9" defaultRowHeight="13.5"/>
  <cols>
    <col min="1" max="3" width="22.125" customWidth="1"/>
    <col min="4" max="4" width="28.75" customWidth="1"/>
    <col min="5" max="5" width="28.875" customWidth="1"/>
  </cols>
  <sheetData>
    <row r="1" spans="1:4" ht="89.25" customHeight="1">
      <c r="A1" s="463" t="s">
        <v>393</v>
      </c>
      <c r="B1" s="463"/>
      <c r="C1" s="463"/>
      <c r="D1" s="463"/>
    </row>
    <row r="2" spans="1:4" ht="60.75" customHeight="1">
      <c r="A2" s="443" t="s">
        <v>394</v>
      </c>
      <c r="B2" s="444"/>
      <c r="C2" s="444"/>
      <c r="D2" s="444"/>
    </row>
    <row r="3" spans="1:4" ht="1.5" customHeight="1">
      <c r="A3" s="444"/>
      <c r="B3" s="444"/>
      <c r="C3" s="444"/>
      <c r="D3" s="444"/>
    </row>
    <row r="4" spans="1:4" ht="14.25" hidden="1" customHeight="1">
      <c r="A4" s="444"/>
      <c r="B4" s="444"/>
      <c r="C4" s="444"/>
      <c r="D4" s="444"/>
    </row>
    <row r="5" spans="1:4" ht="14.25" hidden="1" customHeight="1">
      <c r="A5" s="444"/>
      <c r="B5" s="444"/>
      <c r="C5" s="444"/>
      <c r="D5" s="444"/>
    </row>
    <row r="6" spans="1:4" ht="14.25" hidden="1" customHeight="1">
      <c r="A6" s="444"/>
      <c r="B6" s="444"/>
      <c r="C6" s="444"/>
      <c r="D6" s="444"/>
    </row>
    <row r="7" spans="1:4" ht="14.25" hidden="1" customHeight="1">
      <c r="A7" s="444"/>
      <c r="B7" s="444"/>
      <c r="C7" s="444"/>
      <c r="D7" s="444"/>
    </row>
    <row r="8" spans="1:4" ht="14.25" hidden="1" customHeight="1">
      <c r="A8" s="444"/>
      <c r="B8" s="444"/>
      <c r="C8" s="444"/>
      <c r="D8" s="444"/>
    </row>
    <row r="9" spans="1:4" ht="14.25" hidden="1" customHeight="1">
      <c r="A9" s="444"/>
      <c r="B9" s="444"/>
      <c r="C9" s="444"/>
      <c r="D9" s="444"/>
    </row>
    <row r="10" spans="1:4" ht="14.25" hidden="1" customHeight="1">
      <c r="A10" s="444"/>
      <c r="B10" s="444"/>
      <c r="C10" s="444"/>
      <c r="D10" s="444"/>
    </row>
    <row r="11" spans="1:4" ht="14.25" hidden="1" customHeight="1">
      <c r="A11" s="444"/>
      <c r="B11" s="444"/>
      <c r="C11" s="444"/>
      <c r="D11" s="444"/>
    </row>
    <row r="12" spans="1:4" ht="14.25" hidden="1" customHeight="1">
      <c r="A12" s="444"/>
      <c r="B12" s="444"/>
      <c r="C12" s="444"/>
      <c r="D12" s="444"/>
    </row>
    <row r="13" spans="1:4" ht="14.25" hidden="1" customHeight="1">
      <c r="A13" s="444"/>
      <c r="B13" s="444"/>
      <c r="C13" s="444"/>
      <c r="D13" s="444"/>
    </row>
    <row r="14" spans="1:4" ht="14.25" hidden="1" customHeight="1">
      <c r="A14" s="444"/>
      <c r="B14" s="444"/>
      <c r="C14" s="444"/>
      <c r="D14" s="444"/>
    </row>
    <row r="15" spans="1:4" ht="14.25" hidden="1" customHeight="1">
      <c r="A15" s="444"/>
      <c r="B15" s="444"/>
      <c r="C15" s="444"/>
      <c r="D15" s="444"/>
    </row>
    <row r="16" spans="1:4" ht="14.25" hidden="1" customHeight="1">
      <c r="A16" s="444"/>
      <c r="B16" s="444"/>
      <c r="C16" s="444"/>
      <c r="D16" s="444"/>
    </row>
    <row r="17" spans="1:4" ht="14.25" hidden="1" customHeight="1">
      <c r="A17" s="444"/>
      <c r="B17" s="444"/>
      <c r="C17" s="444"/>
      <c r="D17" s="444"/>
    </row>
    <row r="18" spans="1:4" ht="29.25" hidden="1" customHeight="1">
      <c r="A18" s="444"/>
      <c r="B18" s="444"/>
      <c r="C18" s="444"/>
      <c r="D18" s="444"/>
    </row>
    <row r="19" spans="1:4" ht="14.25" hidden="1" customHeight="1">
      <c r="A19" s="444"/>
      <c r="B19" s="444"/>
      <c r="C19" s="444"/>
      <c r="D19" s="444"/>
    </row>
    <row r="20" spans="1:4" ht="14.25" hidden="1" customHeight="1">
      <c r="A20" s="444"/>
      <c r="B20" s="444"/>
      <c r="C20" s="444"/>
      <c r="D20" s="444"/>
    </row>
    <row r="21" spans="1:4" ht="14.25" hidden="1" customHeight="1">
      <c r="A21" s="444"/>
      <c r="B21" s="444"/>
      <c r="C21" s="444"/>
      <c r="D21" s="444"/>
    </row>
    <row r="22" spans="1:4" ht="14.25" hidden="1" customHeight="1">
      <c r="A22" s="444"/>
      <c r="B22" s="444"/>
      <c r="C22" s="444"/>
      <c r="D22" s="444"/>
    </row>
    <row r="23" spans="1:4" ht="14.25" hidden="1" customHeight="1">
      <c r="A23" s="444"/>
      <c r="B23" s="444"/>
      <c r="C23" s="444"/>
      <c r="D23" s="444"/>
    </row>
    <row r="24" spans="1:4" ht="14.25" hidden="1" customHeight="1">
      <c r="A24" s="444"/>
      <c r="B24" s="444"/>
      <c r="C24" s="444"/>
      <c r="D24" s="444"/>
    </row>
    <row r="25" spans="1:4" ht="14.25" hidden="1" customHeight="1">
      <c r="A25" s="444"/>
      <c r="B25" s="444"/>
      <c r="C25" s="444"/>
      <c r="D25" s="444"/>
    </row>
    <row r="26" spans="1:4" ht="14.25" hidden="1" customHeight="1">
      <c r="A26" s="444"/>
      <c r="B26" s="444"/>
      <c r="C26" s="444"/>
      <c r="D26" s="444"/>
    </row>
  </sheetData>
  <mergeCells count="2">
    <mergeCell ref="A1:D1"/>
    <mergeCell ref="A2:D26"/>
  </mergeCells>
  <phoneticPr fontId="94" type="noConversion"/>
  <printOptions horizontalCentered="1"/>
  <pageMargins left="0.196850393700787" right="0.15748031496063" top="0.74803149606299202" bottom="0.74803149606299202" header="0.31496062992126" footer="0.31496062992126"/>
  <pageSetup paperSize="9" scale="90" orientation="portrait"/>
</worksheet>
</file>

<file path=xl/worksheets/sheet17.xml><?xml version="1.0" encoding="utf-8"?>
<worksheet xmlns="http://schemas.openxmlformats.org/spreadsheetml/2006/main" xmlns:r="http://schemas.openxmlformats.org/officeDocument/2006/relationships">
  <sheetPr>
    <tabColor rgb="FFFF0000"/>
  </sheetPr>
  <dimension ref="A1:D19"/>
  <sheetViews>
    <sheetView workbookViewId="0">
      <selection activeCell="D27" sqref="D27"/>
    </sheetView>
  </sheetViews>
  <sheetFormatPr defaultColWidth="9" defaultRowHeight="13.5"/>
  <cols>
    <col min="1" max="1" width="22.875" customWidth="1"/>
    <col min="2" max="2" width="17.25" customWidth="1"/>
    <col min="3" max="3" width="22.875" customWidth="1"/>
    <col min="4" max="4" width="17.25" customWidth="1"/>
  </cols>
  <sheetData>
    <row r="1" spans="1:4" ht="18.75">
      <c r="A1" s="438" t="s">
        <v>395</v>
      </c>
      <c r="B1" s="438"/>
      <c r="C1" s="41"/>
      <c r="D1" s="41"/>
    </row>
    <row r="2" spans="1:4" ht="24">
      <c r="A2" s="445" t="s">
        <v>396</v>
      </c>
      <c r="B2" s="445"/>
      <c r="C2" s="445"/>
      <c r="D2" s="445"/>
    </row>
    <row r="3" spans="1:4" ht="18.75">
      <c r="A3" s="464"/>
      <c r="B3" s="464"/>
      <c r="C3" s="42"/>
      <c r="D3" s="43" t="s">
        <v>38</v>
      </c>
    </row>
    <row r="4" spans="1:4" ht="18.75">
      <c r="A4" s="44" t="s">
        <v>397</v>
      </c>
      <c r="B4" s="45" t="s">
        <v>40</v>
      </c>
      <c r="C4" s="44" t="s">
        <v>398</v>
      </c>
      <c r="D4" s="45" t="s">
        <v>40</v>
      </c>
    </row>
    <row r="5" spans="1:4" ht="18.75">
      <c r="A5" s="46" t="s">
        <v>399</v>
      </c>
      <c r="B5" s="47">
        <f>B6</f>
        <v>0</v>
      </c>
      <c r="C5" s="46" t="s">
        <v>399</v>
      </c>
      <c r="D5" s="47">
        <f>B6</f>
        <v>0</v>
      </c>
    </row>
    <row r="6" spans="1:4" ht="18.75">
      <c r="A6" s="48" t="s">
        <v>400</v>
      </c>
      <c r="B6" s="47">
        <f>B7+B11+B14+B15+B16</f>
        <v>0</v>
      </c>
      <c r="C6" s="48" t="s">
        <v>178</v>
      </c>
      <c r="D6" s="47">
        <f>D7+D11+D14+D15+D16</f>
        <v>0</v>
      </c>
    </row>
    <row r="7" spans="1:4">
      <c r="A7" s="49"/>
      <c r="B7" s="50"/>
      <c r="C7" s="49"/>
      <c r="D7" s="50"/>
    </row>
    <row r="8" spans="1:4">
      <c r="A8" s="51"/>
      <c r="B8" s="50"/>
      <c r="C8" s="51"/>
      <c r="D8" s="50"/>
    </row>
    <row r="9" spans="1:4">
      <c r="A9" s="51"/>
      <c r="B9" s="50"/>
      <c r="C9" s="51"/>
      <c r="D9" s="50"/>
    </row>
    <row r="10" spans="1:4">
      <c r="A10" s="51"/>
      <c r="B10" s="50"/>
      <c r="C10" s="51"/>
      <c r="D10" s="50"/>
    </row>
    <row r="11" spans="1:4">
      <c r="A11" s="49"/>
      <c r="B11" s="50"/>
      <c r="C11" s="49"/>
      <c r="D11" s="50"/>
    </row>
    <row r="12" spans="1:4">
      <c r="A12" s="51"/>
      <c r="B12" s="50"/>
      <c r="C12" s="51"/>
      <c r="D12" s="50"/>
    </row>
    <row r="13" spans="1:4">
      <c r="A13" s="51"/>
      <c r="B13" s="50"/>
      <c r="C13" s="51"/>
      <c r="D13" s="50"/>
    </row>
    <row r="14" spans="1:4">
      <c r="A14" s="49"/>
      <c r="B14" s="50"/>
      <c r="C14" s="49"/>
      <c r="D14" s="50"/>
    </row>
    <row r="15" spans="1:4">
      <c r="A15" s="49"/>
      <c r="B15" s="50"/>
      <c r="C15" s="49"/>
      <c r="D15" s="50"/>
    </row>
    <row r="16" spans="1:4">
      <c r="A16" s="49"/>
      <c r="B16" s="50"/>
      <c r="C16" s="49"/>
      <c r="D16" s="50"/>
    </row>
    <row r="17" spans="1:4">
      <c r="A17" s="50"/>
      <c r="B17" s="52"/>
      <c r="C17" s="53"/>
      <c r="D17" s="54"/>
    </row>
    <row r="18" spans="1:4" ht="18.75">
      <c r="A18" s="55"/>
      <c r="B18" s="56"/>
      <c r="C18" s="57" t="s">
        <v>401</v>
      </c>
      <c r="D18" s="47">
        <f>D5-D6</f>
        <v>0</v>
      </c>
    </row>
    <row r="19" spans="1:4" ht="21" customHeight="1">
      <c r="A19" s="500" t="s">
        <v>724</v>
      </c>
    </row>
  </sheetData>
  <mergeCells count="3">
    <mergeCell ref="A1:B1"/>
    <mergeCell ref="A2:D2"/>
    <mergeCell ref="A3:B3"/>
  </mergeCells>
  <phoneticPr fontId="94" type="noConversion"/>
  <printOptions horizontalCentered="1"/>
  <pageMargins left="0.70866141732283505" right="0.70866141732283505" top="0.74803149606299202" bottom="0.74803149606299202" header="0.31496062992126" footer="0.31496062992126"/>
  <pageSetup paperSize="9"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tabColor rgb="FFFF0000"/>
  </sheetPr>
  <dimension ref="A1:G43"/>
  <sheetViews>
    <sheetView topLeftCell="A7" workbookViewId="0">
      <selection activeCell="F28" sqref="F28"/>
    </sheetView>
  </sheetViews>
  <sheetFormatPr defaultColWidth="9" defaultRowHeight="13.5"/>
  <cols>
    <col min="1" max="1" width="31" style="194" customWidth="1"/>
    <col min="2" max="2" width="11.75" style="195" customWidth="1"/>
    <col min="3" max="3" width="8.625" style="196" customWidth="1"/>
    <col min="4" max="4" width="31.5" style="194" customWidth="1"/>
    <col min="5" max="5" width="11.375" style="194" customWidth="1"/>
    <col min="6" max="6" width="8.375" style="194" customWidth="1"/>
    <col min="7" max="7" width="11.625" style="194" customWidth="1"/>
    <col min="8" max="16384" width="9" style="194"/>
  </cols>
  <sheetData>
    <row r="1" spans="1:7" ht="18" customHeight="1">
      <c r="A1" s="438" t="s">
        <v>402</v>
      </c>
      <c r="B1" s="438"/>
      <c r="C1" s="438"/>
      <c r="D1" s="438"/>
      <c r="E1" s="438"/>
      <c r="F1" s="438"/>
    </row>
    <row r="2" spans="1:7" ht="24">
      <c r="A2" s="445" t="s">
        <v>403</v>
      </c>
      <c r="B2" s="445"/>
      <c r="C2" s="445"/>
      <c r="D2" s="445"/>
      <c r="E2" s="445"/>
      <c r="F2" s="445"/>
    </row>
    <row r="3" spans="1:7" ht="21" customHeight="1">
      <c r="A3" s="197"/>
      <c r="B3" s="198"/>
      <c r="C3" s="199"/>
      <c r="D3" s="197"/>
      <c r="E3" s="465" t="s">
        <v>38</v>
      </c>
      <c r="F3" s="465"/>
    </row>
    <row r="4" spans="1:7" ht="18.75">
      <c r="A4" s="200" t="s">
        <v>39</v>
      </c>
      <c r="B4" s="201" t="s">
        <v>297</v>
      </c>
      <c r="C4" s="202" t="s">
        <v>41</v>
      </c>
      <c r="D4" s="200" t="s">
        <v>101</v>
      </c>
      <c r="E4" s="201" t="s">
        <v>297</v>
      </c>
      <c r="F4" s="203" t="s">
        <v>41</v>
      </c>
    </row>
    <row r="5" spans="1:7" ht="18.75">
      <c r="A5" s="200" t="s">
        <v>103</v>
      </c>
      <c r="B5" s="204">
        <f>B6+B32</f>
        <v>7570</v>
      </c>
      <c r="C5" s="202"/>
      <c r="D5" s="200" t="s">
        <v>103</v>
      </c>
      <c r="E5" s="204">
        <f>E6+E32</f>
        <v>7570</v>
      </c>
      <c r="F5" s="203"/>
      <c r="G5" s="195"/>
    </row>
    <row r="6" spans="1:7" ht="18.75">
      <c r="A6" s="205" t="s">
        <v>400</v>
      </c>
      <c r="B6" s="204">
        <f>B7+B23</f>
        <v>1406</v>
      </c>
      <c r="C6" s="206">
        <v>2.63E-2</v>
      </c>
      <c r="D6" s="205" t="s">
        <v>105</v>
      </c>
      <c r="E6" s="204">
        <f>SUM(E7:E30)</f>
        <v>7489</v>
      </c>
      <c r="F6" s="206">
        <v>0.1328</v>
      </c>
      <c r="G6" s="207"/>
    </row>
    <row r="7" spans="1:7">
      <c r="A7" s="123" t="s">
        <v>106</v>
      </c>
      <c r="B7" s="204">
        <f>SUM(B8:B22)</f>
        <v>1385</v>
      </c>
      <c r="C7" s="208">
        <v>3.44E-2</v>
      </c>
      <c r="D7" s="123" t="s">
        <v>107</v>
      </c>
      <c r="E7" s="209">
        <v>2431</v>
      </c>
      <c r="F7" s="208">
        <v>4.5100000000000001E-2</v>
      </c>
      <c r="G7" s="207"/>
    </row>
    <row r="8" spans="1:7">
      <c r="A8" s="210" t="s">
        <v>108</v>
      </c>
      <c r="B8" s="209">
        <v>795</v>
      </c>
      <c r="C8" s="211">
        <v>2.4500000000000001E-2</v>
      </c>
      <c r="D8" s="123" t="s">
        <v>109</v>
      </c>
      <c r="E8" s="209"/>
      <c r="F8" s="208"/>
      <c r="G8" s="207"/>
    </row>
    <row r="9" spans="1:7">
      <c r="A9" s="212" t="s">
        <v>110</v>
      </c>
      <c r="B9" s="209">
        <v>159</v>
      </c>
      <c r="C9" s="211">
        <v>2.58E-2</v>
      </c>
      <c r="D9" s="123" t="s">
        <v>111</v>
      </c>
      <c r="E9" s="209"/>
      <c r="F9" s="208"/>
      <c r="G9" s="207"/>
    </row>
    <row r="10" spans="1:7">
      <c r="A10" s="212" t="s">
        <v>112</v>
      </c>
      <c r="B10" s="209">
        <v>55</v>
      </c>
      <c r="C10" s="208">
        <v>0</v>
      </c>
      <c r="D10" s="123" t="s">
        <v>113</v>
      </c>
      <c r="E10" s="209"/>
      <c r="F10" s="208"/>
      <c r="G10" s="207"/>
    </row>
    <row r="11" spans="1:7">
      <c r="A11" s="212" t="s">
        <v>114</v>
      </c>
      <c r="B11" s="209"/>
      <c r="C11" s="208"/>
      <c r="D11" s="123" t="s">
        <v>115</v>
      </c>
      <c r="E11" s="209"/>
      <c r="F11" s="208"/>
      <c r="G11" s="207"/>
    </row>
    <row r="12" spans="1:7">
      <c r="A12" s="212" t="s">
        <v>116</v>
      </c>
      <c r="B12" s="209">
        <v>170</v>
      </c>
      <c r="C12" s="208">
        <v>3.0300000000000001E-2</v>
      </c>
      <c r="D12" s="123" t="s">
        <v>117</v>
      </c>
      <c r="E12" s="209"/>
      <c r="F12" s="208"/>
      <c r="G12" s="207"/>
    </row>
    <row r="13" spans="1:7">
      <c r="A13" s="212" t="s">
        <v>118</v>
      </c>
      <c r="B13" s="209">
        <v>90</v>
      </c>
      <c r="C13" s="208">
        <v>2.2700000000000001E-2</v>
      </c>
      <c r="D13" s="123" t="s">
        <v>119</v>
      </c>
      <c r="E13" s="209">
        <v>170</v>
      </c>
      <c r="F13" s="208">
        <v>0.1724</v>
      </c>
      <c r="G13" s="207"/>
    </row>
    <row r="14" spans="1:7">
      <c r="A14" s="212" t="s">
        <v>120</v>
      </c>
      <c r="B14" s="209">
        <v>44</v>
      </c>
      <c r="C14" s="208"/>
      <c r="D14" s="123" t="s">
        <v>121</v>
      </c>
      <c r="E14" s="209">
        <v>1100</v>
      </c>
      <c r="F14" s="208">
        <v>0.13400000000000001</v>
      </c>
      <c r="G14" s="207"/>
    </row>
    <row r="15" spans="1:7">
      <c r="A15" s="212" t="s">
        <v>122</v>
      </c>
      <c r="B15" s="209">
        <v>45</v>
      </c>
      <c r="C15" s="208"/>
      <c r="D15" s="123" t="s">
        <v>123</v>
      </c>
      <c r="E15" s="209">
        <v>270</v>
      </c>
      <c r="F15" s="208">
        <v>-0.2059</v>
      </c>
      <c r="G15" s="207"/>
    </row>
    <row r="16" spans="1:7">
      <c r="A16" s="212" t="s">
        <v>124</v>
      </c>
      <c r="B16" s="209">
        <v>27</v>
      </c>
      <c r="C16" s="208"/>
      <c r="D16" s="123" t="s">
        <v>125</v>
      </c>
      <c r="E16" s="209">
        <v>211</v>
      </c>
      <c r="F16" s="208">
        <v>4.7999999999999996E-3</v>
      </c>
      <c r="G16" s="207"/>
    </row>
    <row r="17" spans="1:7">
      <c r="A17" s="212" t="s">
        <v>126</v>
      </c>
      <c r="C17" s="208"/>
      <c r="D17" s="123" t="s">
        <v>127</v>
      </c>
      <c r="E17" s="209">
        <v>580</v>
      </c>
      <c r="F17" s="208">
        <v>0.23400000000000001</v>
      </c>
      <c r="G17" s="207"/>
    </row>
    <row r="18" spans="1:7">
      <c r="A18" s="212" t="s">
        <v>128</v>
      </c>
      <c r="B18" s="209"/>
      <c r="C18" s="208"/>
      <c r="D18" s="123" t="s">
        <v>129</v>
      </c>
      <c r="E18" s="209">
        <v>1777</v>
      </c>
      <c r="F18" s="208">
        <v>0.2427</v>
      </c>
      <c r="G18" s="207"/>
    </row>
    <row r="19" spans="1:7">
      <c r="A19" s="212" t="s">
        <v>130</v>
      </c>
      <c r="B19" s="209"/>
      <c r="C19" s="208"/>
      <c r="D19" s="123" t="s">
        <v>131</v>
      </c>
      <c r="E19" s="209">
        <v>200</v>
      </c>
      <c r="F19" s="208"/>
      <c r="G19" s="207"/>
    </row>
    <row r="20" spans="1:7">
      <c r="A20" s="212" t="s">
        <v>132</v>
      </c>
      <c r="B20" s="209"/>
      <c r="C20" s="208"/>
      <c r="D20" s="123" t="s">
        <v>404</v>
      </c>
      <c r="E20" s="209">
        <v>300</v>
      </c>
      <c r="F20" s="208">
        <v>-6.25E-2</v>
      </c>
      <c r="G20" s="207"/>
    </row>
    <row r="21" spans="1:7">
      <c r="A21" s="212" t="s">
        <v>134</v>
      </c>
      <c r="B21" s="209"/>
      <c r="C21" s="208"/>
      <c r="D21" s="123" t="s">
        <v>135</v>
      </c>
      <c r="E21" s="209"/>
      <c r="F21" s="208"/>
      <c r="G21" s="207"/>
    </row>
    <row r="22" spans="1:7" ht="14.25">
      <c r="A22" s="212" t="s">
        <v>136</v>
      </c>
      <c r="B22" s="209"/>
      <c r="C22" s="206"/>
      <c r="D22" s="123" t="s">
        <v>137</v>
      </c>
      <c r="E22" s="209"/>
      <c r="F22" s="208"/>
      <c r="G22" s="207"/>
    </row>
    <row r="23" spans="1:7" ht="14.25">
      <c r="A23" s="123" t="s">
        <v>138</v>
      </c>
      <c r="B23" s="204">
        <f>SUM(B24:B29)</f>
        <v>21</v>
      </c>
      <c r="C23" s="208">
        <v>-0.3226</v>
      </c>
      <c r="D23" s="179" t="s">
        <v>139</v>
      </c>
      <c r="E23" s="209"/>
      <c r="F23" s="206"/>
      <c r="G23" s="207"/>
    </row>
    <row r="24" spans="1:7" ht="14.25">
      <c r="A24" s="123" t="s">
        <v>140</v>
      </c>
      <c r="B24" s="209"/>
      <c r="C24" s="208"/>
      <c r="D24" s="123" t="s">
        <v>141</v>
      </c>
      <c r="E24" s="209"/>
      <c r="F24" s="213"/>
      <c r="G24" s="207"/>
    </row>
    <row r="25" spans="1:7">
      <c r="A25" s="123" t="s">
        <v>142</v>
      </c>
      <c r="B25" s="209"/>
      <c r="C25" s="208"/>
      <c r="D25" s="123" t="s">
        <v>143</v>
      </c>
      <c r="E25" s="209">
        <v>350</v>
      </c>
      <c r="F25" s="208">
        <v>0.16669999999999999</v>
      </c>
    </row>
    <row r="26" spans="1:7">
      <c r="A26" s="123" t="s">
        <v>144</v>
      </c>
      <c r="B26" s="209"/>
      <c r="C26" s="208"/>
      <c r="D26" s="123" t="s">
        <v>145</v>
      </c>
      <c r="E26" s="209"/>
      <c r="F26" s="208"/>
    </row>
    <row r="27" spans="1:7">
      <c r="A27" s="214" t="s">
        <v>405</v>
      </c>
      <c r="B27" s="209">
        <v>21</v>
      </c>
      <c r="C27" s="215">
        <v>-0.3226</v>
      </c>
      <c r="D27" s="123" t="s">
        <v>147</v>
      </c>
      <c r="E27" s="209"/>
      <c r="F27" s="208"/>
    </row>
    <row r="28" spans="1:7">
      <c r="A28" s="216" t="s">
        <v>148</v>
      </c>
      <c r="B28" s="209"/>
      <c r="C28" s="215"/>
      <c r="D28" s="123" t="s">
        <v>149</v>
      </c>
      <c r="E28" s="209">
        <v>100</v>
      </c>
      <c r="F28" s="208"/>
    </row>
    <row r="29" spans="1:7">
      <c r="A29" s="216" t="s">
        <v>406</v>
      </c>
      <c r="B29" s="209"/>
      <c r="C29" s="208"/>
      <c r="D29" s="123" t="s">
        <v>407</v>
      </c>
      <c r="E29" s="217"/>
      <c r="F29" s="208"/>
    </row>
    <row r="30" spans="1:7">
      <c r="A30" s="123" t="s">
        <v>152</v>
      </c>
      <c r="B30" s="73"/>
      <c r="C30" s="208"/>
      <c r="D30" s="123" t="s">
        <v>408</v>
      </c>
      <c r="E30" s="217"/>
      <c r="F30" s="208"/>
    </row>
    <row r="31" spans="1:7">
      <c r="A31" s="218"/>
      <c r="B31" s="73"/>
      <c r="C31" s="219"/>
      <c r="D31" s="123" t="s">
        <v>409</v>
      </c>
      <c r="E31" s="217"/>
      <c r="F31" s="208"/>
    </row>
    <row r="32" spans="1:7" ht="18.75">
      <c r="A32" s="205" t="s">
        <v>155</v>
      </c>
      <c r="B32" s="204">
        <f>SUM(B33:B40)</f>
        <v>6164</v>
      </c>
      <c r="C32" s="220"/>
      <c r="D32" s="205" t="s">
        <v>156</v>
      </c>
      <c r="E32" s="204">
        <f>SUM(E33+E34+E35+E37+E40)</f>
        <v>81</v>
      </c>
      <c r="F32" s="220"/>
      <c r="G32" s="195"/>
    </row>
    <row r="33" spans="1:6" ht="14.25">
      <c r="A33" s="123" t="s">
        <v>157</v>
      </c>
      <c r="B33" s="209">
        <v>5531</v>
      </c>
      <c r="C33" s="220"/>
      <c r="D33" s="123" t="s">
        <v>158</v>
      </c>
      <c r="E33" s="209">
        <v>81</v>
      </c>
      <c r="F33" s="219"/>
    </row>
    <row r="34" spans="1:6">
      <c r="A34" s="123" t="s">
        <v>159</v>
      </c>
      <c r="B34" s="209"/>
      <c r="C34" s="221"/>
      <c r="D34" s="123" t="s">
        <v>160</v>
      </c>
      <c r="E34" s="73"/>
      <c r="F34" s="219"/>
    </row>
    <row r="35" spans="1:6">
      <c r="A35" s="123" t="s">
        <v>410</v>
      </c>
      <c r="B35" s="209"/>
      <c r="C35" s="221"/>
      <c r="D35" s="123" t="s">
        <v>162</v>
      </c>
      <c r="E35" s="73"/>
      <c r="F35" s="221"/>
    </row>
    <row r="36" spans="1:6">
      <c r="A36" s="123" t="s">
        <v>163</v>
      </c>
      <c r="B36" s="209"/>
      <c r="C36" s="221"/>
      <c r="D36" s="123" t="s">
        <v>168</v>
      </c>
      <c r="E36" s="73"/>
      <c r="F36" s="221"/>
    </row>
    <row r="37" spans="1:6">
      <c r="A37" s="123" t="s">
        <v>411</v>
      </c>
      <c r="B37" s="209"/>
      <c r="C37" s="221"/>
      <c r="D37" s="123" t="s">
        <v>170</v>
      </c>
      <c r="E37" s="73"/>
      <c r="F37" s="221"/>
    </row>
    <row r="38" spans="1:6">
      <c r="A38" s="123" t="s">
        <v>167</v>
      </c>
      <c r="B38" s="209"/>
      <c r="C38" s="221"/>
      <c r="D38" s="123"/>
      <c r="E38" s="73"/>
      <c r="F38" s="221"/>
    </row>
    <row r="39" spans="1:6">
      <c r="A39" s="123" t="s">
        <v>331</v>
      </c>
      <c r="B39" s="209"/>
      <c r="C39" s="219"/>
      <c r="D39" s="123"/>
      <c r="E39" s="217"/>
      <c r="F39" s="221"/>
    </row>
    <row r="40" spans="1:6">
      <c r="A40" s="123" t="s">
        <v>172</v>
      </c>
      <c r="B40" s="209">
        <v>633</v>
      </c>
      <c r="C40" s="219"/>
      <c r="D40" s="123"/>
      <c r="E40" s="217"/>
      <c r="F40" s="221"/>
    </row>
    <row r="41" spans="1:6" ht="60" customHeight="1">
      <c r="A41" s="466" t="s">
        <v>412</v>
      </c>
      <c r="B41" s="466"/>
      <c r="C41" s="466"/>
      <c r="D41" s="466"/>
      <c r="E41" s="466"/>
      <c r="F41" s="466"/>
    </row>
    <row r="43" spans="1:6">
      <c r="F43" s="222"/>
    </row>
  </sheetData>
  <mergeCells count="4">
    <mergeCell ref="A1:F1"/>
    <mergeCell ref="A2:F2"/>
    <mergeCell ref="E3:F3"/>
    <mergeCell ref="A41:F41"/>
  </mergeCells>
  <phoneticPr fontId="94" type="noConversion"/>
  <printOptions horizontalCentered="1"/>
  <pageMargins left="0.23622047244094499" right="0.23622047244094499" top="0.90551181102362199" bottom="0" header="0.31496062992126" footer="0.31496062992126"/>
  <pageSetup paperSize="9" scale="90" orientation="portrait"/>
  <headerFooter>
    <oddFooter>&amp;C&amp;P</oddFooter>
  </headerFooter>
</worksheet>
</file>

<file path=xl/worksheets/sheet19.xml><?xml version="1.0" encoding="utf-8"?>
<worksheet xmlns="http://schemas.openxmlformats.org/spreadsheetml/2006/main" xmlns:r="http://schemas.openxmlformats.org/officeDocument/2006/relationships">
  <sheetPr>
    <tabColor rgb="FFFF0000"/>
  </sheetPr>
  <dimension ref="A1:O35"/>
  <sheetViews>
    <sheetView topLeftCell="A10" workbookViewId="0">
      <selection activeCell="A2" sqref="A2:D35"/>
    </sheetView>
  </sheetViews>
  <sheetFormatPr defaultColWidth="9" defaultRowHeight="13.5"/>
  <cols>
    <col min="1" max="3" width="20.625" customWidth="1"/>
    <col min="4" max="4" width="24.875" customWidth="1"/>
    <col min="5" max="5" width="7" customWidth="1"/>
    <col min="6" max="6" width="17.625" hidden="1" customWidth="1"/>
    <col min="7" max="7" width="14" hidden="1" customWidth="1"/>
    <col min="8" max="10" width="13.375" hidden="1" customWidth="1"/>
    <col min="11" max="14" width="10.625" hidden="1" customWidth="1"/>
    <col min="15" max="15" width="9" hidden="1" customWidth="1"/>
  </cols>
  <sheetData>
    <row r="1" spans="1:15" ht="76.5" customHeight="1">
      <c r="A1" s="442" t="s">
        <v>413</v>
      </c>
      <c r="B1" s="442"/>
      <c r="C1" s="442"/>
      <c r="D1" s="442"/>
    </row>
    <row r="2" spans="1:15" ht="11.25" customHeight="1">
      <c r="A2" s="467" t="s">
        <v>414</v>
      </c>
      <c r="B2" s="468"/>
      <c r="C2" s="468"/>
      <c r="D2" s="468"/>
    </row>
    <row r="3" spans="1:15" ht="11.25" customHeight="1">
      <c r="A3" s="468"/>
      <c r="B3" s="468"/>
      <c r="C3" s="468"/>
      <c r="D3" s="468"/>
    </row>
    <row r="4" spans="1:15" ht="11.25" customHeight="1">
      <c r="A4" s="468"/>
      <c r="B4" s="468"/>
      <c r="C4" s="468"/>
      <c r="D4" s="468"/>
    </row>
    <row r="5" spans="1:15" ht="30.75" customHeight="1">
      <c r="A5" s="468"/>
      <c r="B5" s="468"/>
      <c r="C5" s="468"/>
      <c r="D5" s="468"/>
      <c r="H5" s="193" t="s">
        <v>415</v>
      </c>
      <c r="I5" s="193" t="s">
        <v>416</v>
      </c>
      <c r="J5" s="193" t="s">
        <v>417</v>
      </c>
      <c r="K5" s="193" t="s">
        <v>418</v>
      </c>
      <c r="L5" s="193" t="s">
        <v>419</v>
      </c>
      <c r="M5" s="193" t="s">
        <v>420</v>
      </c>
      <c r="N5" s="193" t="s">
        <v>421</v>
      </c>
    </row>
    <row r="6" spans="1:15" ht="30.75" customHeight="1">
      <c r="A6" s="468"/>
      <c r="B6" s="468"/>
      <c r="C6" s="468"/>
      <c r="D6" s="468"/>
      <c r="F6" t="s">
        <v>422</v>
      </c>
      <c r="G6">
        <v>311505</v>
      </c>
      <c r="H6" s="193">
        <v>258081</v>
      </c>
      <c r="I6" s="193">
        <v>53424</v>
      </c>
      <c r="J6" s="193"/>
      <c r="K6" s="193"/>
      <c r="L6" s="193"/>
      <c r="M6" s="193"/>
      <c r="N6" s="193"/>
      <c r="O6">
        <f>G6-SUM(H6:N6)</f>
        <v>0</v>
      </c>
    </row>
    <row r="7" spans="1:15" ht="30.75" customHeight="1">
      <c r="A7" s="468"/>
      <c r="B7" s="468"/>
      <c r="C7" s="468"/>
      <c r="D7" s="468"/>
      <c r="F7" t="s">
        <v>423</v>
      </c>
      <c r="G7">
        <v>90830</v>
      </c>
      <c r="H7" s="193">
        <v>20850</v>
      </c>
      <c r="I7" s="193"/>
      <c r="J7" s="193"/>
      <c r="K7" s="193"/>
      <c r="L7" s="193"/>
      <c r="M7" s="193"/>
      <c r="N7" s="193">
        <f>G7-H7</f>
        <v>69980</v>
      </c>
      <c r="O7">
        <f t="shared" ref="O7:O14" si="0">G7-SUM(H7:N7)</f>
        <v>0</v>
      </c>
    </row>
    <row r="8" spans="1:15" ht="30.75" customHeight="1">
      <c r="A8" s="468"/>
      <c r="B8" s="468"/>
      <c r="C8" s="468"/>
      <c r="D8" s="468"/>
      <c r="F8" t="s">
        <v>231</v>
      </c>
      <c r="G8">
        <v>368154</v>
      </c>
      <c r="H8" s="193">
        <v>163543</v>
      </c>
      <c r="I8" s="193"/>
      <c r="J8" s="193"/>
      <c r="K8" s="193"/>
      <c r="L8" s="193"/>
      <c r="M8" s="193"/>
      <c r="N8" s="193">
        <v>204611</v>
      </c>
      <c r="O8">
        <f t="shared" si="0"/>
        <v>0</v>
      </c>
    </row>
    <row r="9" spans="1:15" ht="30.75" customHeight="1">
      <c r="A9" s="468"/>
      <c r="B9" s="468"/>
      <c r="C9" s="468"/>
      <c r="D9" s="468"/>
      <c r="F9" t="s">
        <v>424</v>
      </c>
      <c r="G9">
        <v>41966</v>
      </c>
      <c r="H9" s="193">
        <v>-9809</v>
      </c>
      <c r="I9" s="193"/>
      <c r="J9" s="193"/>
      <c r="K9" s="193"/>
      <c r="L9" s="193"/>
      <c r="M9" s="193"/>
      <c r="N9" s="193"/>
      <c r="O9">
        <f t="shared" si="0"/>
        <v>51775</v>
      </c>
    </row>
    <row r="10" spans="1:15" ht="30.75" customHeight="1">
      <c r="A10" s="468"/>
      <c r="B10" s="468"/>
      <c r="C10" s="468"/>
      <c r="D10" s="468"/>
      <c r="F10" t="s">
        <v>425</v>
      </c>
      <c r="G10">
        <v>30000</v>
      </c>
      <c r="H10" s="193">
        <v>30000</v>
      </c>
      <c r="I10" s="193"/>
      <c r="J10" s="193"/>
      <c r="K10" s="193"/>
      <c r="L10" s="193"/>
      <c r="M10" s="193"/>
      <c r="N10" s="193"/>
      <c r="O10">
        <f t="shared" si="0"/>
        <v>0</v>
      </c>
    </row>
    <row r="11" spans="1:15" ht="30.75" customHeight="1">
      <c r="A11" s="468"/>
      <c r="B11" s="468"/>
      <c r="C11" s="468"/>
      <c r="D11" s="468"/>
      <c r="F11" t="s">
        <v>426</v>
      </c>
      <c r="G11">
        <v>148654</v>
      </c>
      <c r="H11" s="193">
        <f>191332-42678</f>
        <v>148654</v>
      </c>
      <c r="I11" s="193"/>
      <c r="J11" s="193"/>
      <c r="K11" s="193"/>
      <c r="L11" s="193"/>
      <c r="M11" s="193"/>
      <c r="N11" s="193"/>
      <c r="O11">
        <f t="shared" si="0"/>
        <v>0</v>
      </c>
    </row>
    <row r="12" spans="1:15" ht="30.75" customHeight="1">
      <c r="A12" s="468"/>
      <c r="B12" s="468"/>
      <c r="C12" s="468"/>
      <c r="D12" s="468"/>
      <c r="F12" t="s">
        <v>427</v>
      </c>
      <c r="G12">
        <v>15000</v>
      </c>
      <c r="H12" s="193">
        <v>15000</v>
      </c>
      <c r="I12" s="193"/>
      <c r="J12" s="193"/>
      <c r="K12" s="193"/>
      <c r="L12" s="193"/>
      <c r="M12" s="193"/>
      <c r="N12" s="193"/>
      <c r="O12">
        <f t="shared" si="0"/>
        <v>0</v>
      </c>
    </row>
    <row r="13" spans="1:15" ht="30.75" customHeight="1">
      <c r="A13" s="468"/>
      <c r="B13" s="468"/>
      <c r="C13" s="468"/>
      <c r="D13" s="468"/>
      <c r="F13" t="s">
        <v>428</v>
      </c>
      <c r="G13">
        <v>10000</v>
      </c>
      <c r="H13" s="193">
        <v>10000</v>
      </c>
      <c r="I13" s="193"/>
      <c r="J13" s="193"/>
      <c r="K13" s="193"/>
      <c r="L13" s="193"/>
      <c r="M13" s="193"/>
      <c r="N13" s="193"/>
      <c r="O13">
        <f t="shared" si="0"/>
        <v>0</v>
      </c>
    </row>
    <row r="14" spans="1:15" ht="30.75" customHeight="1">
      <c r="A14" s="468"/>
      <c r="B14" s="468"/>
      <c r="C14" s="468"/>
      <c r="D14" s="468"/>
      <c r="F14" t="s">
        <v>429</v>
      </c>
      <c r="G14">
        <v>63324</v>
      </c>
      <c r="H14" s="193"/>
      <c r="I14" s="193"/>
      <c r="J14" s="193"/>
      <c r="K14" s="193"/>
      <c r="L14" s="193"/>
      <c r="M14" s="193"/>
      <c r="N14" s="193">
        <v>63324</v>
      </c>
      <c r="O14">
        <f t="shared" si="0"/>
        <v>0</v>
      </c>
    </row>
    <row r="15" spans="1:15" ht="21.75" customHeight="1">
      <c r="A15" s="468"/>
      <c r="B15" s="468"/>
      <c r="C15" s="468"/>
      <c r="D15" s="468"/>
      <c r="G15">
        <f>SUM(G6:G14)</f>
        <v>1079433</v>
      </c>
      <c r="H15">
        <f t="shared" ref="H15:O15" si="1">SUM(H6:H14)</f>
        <v>636319</v>
      </c>
      <c r="I15">
        <f t="shared" ref="I15" si="2">SUM(I6:I14)</f>
        <v>53424</v>
      </c>
      <c r="J15">
        <f t="shared" ref="J15" si="3">SUM(J6:J14)</f>
        <v>0</v>
      </c>
      <c r="K15">
        <f t="shared" ref="K15" si="4">SUM(K6:K14)</f>
        <v>0</v>
      </c>
      <c r="L15">
        <f t="shared" si="1"/>
        <v>0</v>
      </c>
      <c r="M15">
        <f t="shared" si="1"/>
        <v>0</v>
      </c>
      <c r="N15">
        <f t="shared" si="1"/>
        <v>337915</v>
      </c>
      <c r="O15">
        <f t="shared" si="1"/>
        <v>51775</v>
      </c>
    </row>
    <row r="16" spans="1:15" ht="11.25" customHeight="1">
      <c r="A16" s="468"/>
      <c r="B16" s="468"/>
      <c r="C16" s="468"/>
      <c r="D16" s="468"/>
      <c r="H16">
        <v>42678</v>
      </c>
    </row>
    <row r="17" spans="1:14" ht="11.25" customHeight="1">
      <c r="A17" s="468"/>
      <c r="B17" s="468"/>
      <c r="C17" s="468"/>
      <c r="D17" s="468"/>
    </row>
    <row r="18" spans="1:14" ht="11.25" customHeight="1">
      <c r="A18" s="468"/>
      <c r="B18" s="468"/>
      <c r="C18" s="468"/>
      <c r="D18" s="468"/>
    </row>
    <row r="19" spans="1:14" ht="11.25" customHeight="1">
      <c r="A19" s="468"/>
      <c r="B19" s="468"/>
      <c r="C19" s="468"/>
      <c r="D19" s="468"/>
      <c r="H19" t="s">
        <v>419</v>
      </c>
      <c r="I19" t="s">
        <v>430</v>
      </c>
    </row>
    <row r="20" spans="1:14" ht="11.25" customHeight="1">
      <c r="A20" s="468"/>
      <c r="B20" s="468"/>
      <c r="C20" s="468"/>
      <c r="D20" s="468"/>
      <c r="G20">
        <v>732421</v>
      </c>
      <c r="H20">
        <v>53424</v>
      </c>
      <c r="I20">
        <v>42678</v>
      </c>
    </row>
    <row r="21" spans="1:14" ht="11.25" customHeight="1">
      <c r="A21" s="468"/>
      <c r="B21" s="468"/>
      <c r="C21" s="468"/>
      <c r="D21" s="468"/>
    </row>
    <row r="22" spans="1:14" ht="11.25" customHeight="1">
      <c r="A22" s="468"/>
      <c r="B22" s="468"/>
      <c r="C22" s="468"/>
      <c r="D22" s="468"/>
      <c r="H22">
        <f>G20-H20-I20</f>
        <v>636319</v>
      </c>
    </row>
    <row r="23" spans="1:14" ht="11.25" customHeight="1">
      <c r="A23" s="468"/>
      <c r="B23" s="468"/>
      <c r="C23" s="468"/>
      <c r="D23" s="468"/>
    </row>
    <row r="24" spans="1:14" ht="13.5" customHeight="1">
      <c r="A24" s="468"/>
      <c r="B24" s="468"/>
      <c r="C24" s="468"/>
      <c r="D24" s="468"/>
    </row>
    <row r="25" spans="1:14" ht="13.5" customHeight="1">
      <c r="A25" s="468"/>
      <c r="B25" s="468"/>
      <c r="C25" s="468"/>
      <c r="D25" s="468"/>
    </row>
    <row r="26" spans="1:14" ht="13.5" customHeight="1">
      <c r="A26" s="468"/>
      <c r="B26" s="468"/>
      <c r="C26" s="468"/>
      <c r="D26" s="468"/>
      <c r="G26" t="s">
        <v>431</v>
      </c>
      <c r="H26" t="s">
        <v>415</v>
      </c>
      <c r="I26" t="s">
        <v>419</v>
      </c>
      <c r="J26" t="s">
        <v>420</v>
      </c>
      <c r="K26" t="s">
        <v>432</v>
      </c>
      <c r="L26" t="s">
        <v>433</v>
      </c>
      <c r="M26" t="s">
        <v>429</v>
      </c>
    </row>
    <row r="27" spans="1:14" ht="13.5" customHeight="1">
      <c r="A27" s="468"/>
      <c r="B27" s="468"/>
      <c r="C27" s="468"/>
      <c r="D27" s="468"/>
      <c r="G27">
        <v>1079432</v>
      </c>
      <c r="H27">
        <f>636319+2295</f>
        <v>638614</v>
      </c>
      <c r="I27">
        <f>H20+9690-301</f>
        <v>62813</v>
      </c>
      <c r="J27">
        <v>60090</v>
      </c>
      <c r="K27">
        <v>69980</v>
      </c>
      <c r="L27">
        <v>204611</v>
      </c>
      <c r="M27">
        <v>43324</v>
      </c>
      <c r="N27">
        <f>G27-H27-I27-J27-K27-L27-M27</f>
        <v>0</v>
      </c>
    </row>
    <row r="28" spans="1:14" ht="13.5" customHeight="1">
      <c r="A28" s="468"/>
      <c r="B28" s="468"/>
      <c r="C28" s="468"/>
      <c r="D28" s="468"/>
    </row>
    <row r="29" spans="1:14" ht="13.5" customHeight="1">
      <c r="A29" s="468"/>
      <c r="B29" s="468"/>
      <c r="C29" s="468"/>
      <c r="D29" s="468"/>
      <c r="H29">
        <f>H27+K27+L27+M27</f>
        <v>956529</v>
      </c>
    </row>
    <row r="30" spans="1:14" ht="13.5" customHeight="1">
      <c r="A30" s="468"/>
      <c r="B30" s="468"/>
      <c r="C30" s="468"/>
      <c r="D30" s="468"/>
      <c r="H30">
        <f>H29-956529</f>
        <v>0</v>
      </c>
    </row>
    <row r="31" spans="1:14" ht="13.5" customHeight="1">
      <c r="A31" s="468"/>
      <c r="B31" s="468"/>
      <c r="C31" s="468"/>
      <c r="D31" s="468"/>
    </row>
    <row r="32" spans="1:14" ht="13.5" customHeight="1">
      <c r="A32" s="468"/>
      <c r="B32" s="468"/>
      <c r="C32" s="468"/>
      <c r="D32" s="468"/>
    </row>
    <row r="33" spans="1:4" ht="13.5" customHeight="1">
      <c r="A33" s="468"/>
      <c r="B33" s="468"/>
      <c r="C33" s="468"/>
      <c r="D33" s="468"/>
    </row>
    <row r="34" spans="1:4" ht="13.5" customHeight="1">
      <c r="A34" s="468"/>
      <c r="B34" s="468"/>
      <c r="C34" s="468"/>
      <c r="D34" s="468"/>
    </row>
    <row r="35" spans="1:4" ht="13.5" customHeight="1">
      <c r="A35" s="468"/>
      <c r="B35" s="468"/>
      <c r="C35" s="468"/>
      <c r="D35" s="468"/>
    </row>
  </sheetData>
  <mergeCells count="2">
    <mergeCell ref="A1:D1"/>
    <mergeCell ref="A2:D35"/>
  </mergeCells>
  <phoneticPr fontId="94" type="noConversion"/>
  <printOptions horizontalCentered="1"/>
  <pageMargins left="0.15748031496063" right="0.15748031496063" top="0.74803149606299202" bottom="0.74803149606299202"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dimension ref="A2:A36"/>
  <sheetViews>
    <sheetView topLeftCell="A9" workbookViewId="0">
      <selection activeCell="A36" sqref="A36"/>
    </sheetView>
  </sheetViews>
  <sheetFormatPr defaultColWidth="9" defaultRowHeight="13.5"/>
  <cols>
    <col min="1" max="1" width="107.25" customWidth="1"/>
  </cols>
  <sheetData>
    <row r="2" spans="1:1" ht="39" customHeight="1">
      <c r="A2" s="379" t="s">
        <v>2</v>
      </c>
    </row>
    <row r="3" spans="1:1" ht="25.5" customHeight="1">
      <c r="A3" s="380" t="s">
        <v>3</v>
      </c>
    </row>
    <row r="4" spans="1:1" ht="25.5" customHeight="1">
      <c r="A4" s="381" t="s">
        <v>4</v>
      </c>
    </row>
    <row r="5" spans="1:1" ht="25.5" customHeight="1">
      <c r="A5" s="381" t="s">
        <v>5</v>
      </c>
    </row>
    <row r="6" spans="1:1" ht="25.5" customHeight="1">
      <c r="A6" s="381" t="s">
        <v>6</v>
      </c>
    </row>
    <row r="7" spans="1:1" ht="25.5" customHeight="1">
      <c r="A7" s="381" t="s">
        <v>7</v>
      </c>
    </row>
    <row r="8" spans="1:1" ht="25.5" customHeight="1">
      <c r="A8" s="381" t="s">
        <v>8</v>
      </c>
    </row>
    <row r="9" spans="1:1" ht="25.5" customHeight="1">
      <c r="A9" s="381" t="s">
        <v>9</v>
      </c>
    </row>
    <row r="10" spans="1:1" ht="25.5" customHeight="1">
      <c r="A10" s="382" t="s">
        <v>10</v>
      </c>
    </row>
    <row r="11" spans="1:1" ht="25.5" customHeight="1">
      <c r="A11" s="381" t="s">
        <v>11</v>
      </c>
    </row>
    <row r="12" spans="1:1" ht="25.5" customHeight="1">
      <c r="A12" s="381" t="s">
        <v>12</v>
      </c>
    </row>
    <row r="13" spans="1:1" ht="25.5" customHeight="1">
      <c r="A13" s="381" t="s">
        <v>13</v>
      </c>
    </row>
    <row r="14" spans="1:1" ht="25.5" customHeight="1">
      <c r="A14" s="382" t="s">
        <v>14</v>
      </c>
    </row>
    <row r="15" spans="1:1" ht="25.5" customHeight="1">
      <c r="A15" s="382" t="s">
        <v>15</v>
      </c>
    </row>
    <row r="16" spans="1:1" ht="25.5" customHeight="1">
      <c r="A16" s="380" t="s">
        <v>16</v>
      </c>
    </row>
    <row r="17" spans="1:1" ht="25.5" customHeight="1">
      <c r="A17" s="381" t="s">
        <v>17</v>
      </c>
    </row>
    <row r="18" spans="1:1" ht="25.5" customHeight="1">
      <c r="A18" s="381" t="s">
        <v>18</v>
      </c>
    </row>
    <row r="19" spans="1:1" ht="25.5" customHeight="1">
      <c r="A19" s="381" t="s">
        <v>19</v>
      </c>
    </row>
    <row r="20" spans="1:1" ht="25.5" customHeight="1">
      <c r="A20" s="381" t="s">
        <v>20</v>
      </c>
    </row>
    <row r="21" spans="1:1" ht="25.5" customHeight="1">
      <c r="A21" s="383" t="s">
        <v>21</v>
      </c>
    </row>
    <row r="22" spans="1:1" ht="25.5" customHeight="1">
      <c r="A22" s="381" t="s">
        <v>22</v>
      </c>
    </row>
    <row r="23" spans="1:1" ht="25.5" customHeight="1">
      <c r="A23" s="381" t="s">
        <v>23</v>
      </c>
    </row>
    <row r="24" spans="1:1" ht="25.5" customHeight="1">
      <c r="A24" s="381" t="s">
        <v>24</v>
      </c>
    </row>
    <row r="25" spans="1:1" ht="25.5" customHeight="1">
      <c r="A25" s="381" t="s">
        <v>25</v>
      </c>
    </row>
    <row r="26" spans="1:1" ht="25.5" customHeight="1">
      <c r="A26" s="382" t="s">
        <v>26</v>
      </c>
    </row>
    <row r="27" spans="1:1" ht="25.5" customHeight="1">
      <c r="A27" s="382" t="s">
        <v>27</v>
      </c>
    </row>
    <row r="28" spans="1:1" ht="25.5" customHeight="1">
      <c r="A28" s="382" t="s">
        <v>28</v>
      </c>
    </row>
    <row r="29" spans="1:1" ht="25.5" customHeight="1">
      <c r="A29" s="380" t="s">
        <v>29</v>
      </c>
    </row>
    <row r="30" spans="1:1" ht="25.5" customHeight="1">
      <c r="A30" s="381" t="s">
        <v>30</v>
      </c>
    </row>
    <row r="31" spans="1:1" ht="25.5" customHeight="1">
      <c r="A31" s="381" t="s">
        <v>31</v>
      </c>
    </row>
    <row r="32" spans="1:1" ht="25.5" customHeight="1">
      <c r="A32" s="381" t="s">
        <v>32</v>
      </c>
    </row>
    <row r="33" spans="1:1" ht="25.5" customHeight="1">
      <c r="A33" s="381" t="s">
        <v>33</v>
      </c>
    </row>
    <row r="34" spans="1:1" ht="25.5" customHeight="1">
      <c r="A34" s="381" t="s">
        <v>34</v>
      </c>
    </row>
    <row r="35" spans="1:1" ht="25.5" customHeight="1">
      <c r="A35" s="381" t="s">
        <v>35</v>
      </c>
    </row>
    <row r="36" spans="1:1" ht="14.25">
      <c r="A36" s="384"/>
    </row>
  </sheetData>
  <phoneticPr fontId="94" type="noConversion"/>
  <pageMargins left="0.26" right="0.23"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sheetPr codeName="Sheet13">
    <tabColor rgb="FFFF0000"/>
  </sheetPr>
  <dimension ref="A1:B66"/>
  <sheetViews>
    <sheetView showZeros="0" workbookViewId="0">
      <pane xSplit="2" ySplit="5" topLeftCell="C6" activePane="bottomRight" state="frozen"/>
      <selection pane="topRight"/>
      <selection pane="bottomLeft"/>
      <selection pane="bottomRight" activeCell="D12" sqref="D12"/>
    </sheetView>
  </sheetViews>
  <sheetFormatPr defaultColWidth="21.5" defaultRowHeight="14.25"/>
  <cols>
    <col min="1" max="1" width="62.75" style="184" customWidth="1"/>
    <col min="2" max="2" width="24.75" style="185" customWidth="1"/>
    <col min="3" max="16384" width="21.5" style="185"/>
  </cols>
  <sheetData>
    <row r="1" spans="1:2" ht="18.75">
      <c r="A1" s="186" t="s">
        <v>434</v>
      </c>
      <c r="B1" s="187"/>
    </row>
    <row r="2" spans="1:2" s="183" customFormat="1" ht="24" customHeight="1">
      <c r="A2" s="469" t="s">
        <v>435</v>
      </c>
      <c r="B2" s="470"/>
    </row>
    <row r="3" spans="1:2" ht="27" customHeight="1">
      <c r="A3" s="471" t="s">
        <v>38</v>
      </c>
      <c r="B3" s="472"/>
    </row>
    <row r="4" spans="1:2" ht="24" customHeight="1">
      <c r="A4" s="188" t="s">
        <v>176</v>
      </c>
      <c r="B4" s="189" t="s">
        <v>436</v>
      </c>
    </row>
    <row r="5" spans="1:2" ht="25.5" customHeight="1">
      <c r="A5" s="190" t="s">
        <v>105</v>
      </c>
      <c r="B5" s="114">
        <v>7489</v>
      </c>
    </row>
    <row r="6" spans="1:2" ht="25.5" customHeight="1">
      <c r="A6" s="112" t="s">
        <v>437</v>
      </c>
      <c r="B6" s="114">
        <v>2431</v>
      </c>
    </row>
    <row r="7" spans="1:2" ht="25.5" customHeight="1">
      <c r="A7" s="112" t="s">
        <v>438</v>
      </c>
      <c r="B7" s="114">
        <v>23</v>
      </c>
    </row>
    <row r="8" spans="1:2" ht="25.5" customHeight="1">
      <c r="A8" s="191" t="s">
        <v>439</v>
      </c>
      <c r="B8" s="114">
        <v>23</v>
      </c>
    </row>
    <row r="9" spans="1:2" ht="25.5" customHeight="1">
      <c r="A9" s="112" t="s">
        <v>440</v>
      </c>
      <c r="B9" s="114">
        <v>1648</v>
      </c>
    </row>
    <row r="10" spans="1:2" ht="25.5" customHeight="1">
      <c r="A10" s="191" t="s">
        <v>439</v>
      </c>
      <c r="B10" s="114">
        <v>1448</v>
      </c>
    </row>
    <row r="11" spans="1:2" ht="25.5" customHeight="1">
      <c r="A11" s="191" t="s">
        <v>441</v>
      </c>
      <c r="B11" s="114">
        <v>200</v>
      </c>
    </row>
    <row r="12" spans="1:2" ht="25.5" customHeight="1">
      <c r="A12" s="112" t="s">
        <v>442</v>
      </c>
      <c r="B12" s="114">
        <v>560</v>
      </c>
    </row>
    <row r="13" spans="1:2" ht="25.5" customHeight="1">
      <c r="A13" s="191" t="s">
        <v>439</v>
      </c>
      <c r="B13" s="114">
        <v>560</v>
      </c>
    </row>
    <row r="14" spans="1:2" ht="25.5" customHeight="1">
      <c r="A14" s="112" t="s">
        <v>443</v>
      </c>
      <c r="B14" s="114">
        <v>200</v>
      </c>
    </row>
    <row r="15" spans="1:2" ht="25.5" customHeight="1">
      <c r="A15" s="191" t="s">
        <v>444</v>
      </c>
      <c r="B15" s="114">
        <v>200</v>
      </c>
    </row>
    <row r="16" spans="1:2" ht="25.5" customHeight="1">
      <c r="A16" s="112" t="s">
        <v>445</v>
      </c>
      <c r="B16" s="114">
        <v>170</v>
      </c>
    </row>
    <row r="17" spans="1:2" ht="25.5" customHeight="1">
      <c r="A17" s="112" t="s">
        <v>446</v>
      </c>
      <c r="B17" s="114">
        <v>170</v>
      </c>
    </row>
    <row r="18" spans="1:2" ht="25.5" customHeight="1">
      <c r="A18" s="191" t="s">
        <v>447</v>
      </c>
      <c r="B18" s="114">
        <v>130</v>
      </c>
    </row>
    <row r="19" spans="1:2" ht="25.5" customHeight="1">
      <c r="A19" s="191" t="s">
        <v>448</v>
      </c>
      <c r="B19" s="114">
        <v>40</v>
      </c>
    </row>
    <row r="20" spans="1:2" ht="25.5" customHeight="1">
      <c r="A20" s="112" t="s">
        <v>449</v>
      </c>
      <c r="B20" s="114">
        <v>1100</v>
      </c>
    </row>
    <row r="21" spans="1:2" ht="25.5" customHeight="1">
      <c r="A21" s="112" t="s">
        <v>450</v>
      </c>
      <c r="B21" s="114">
        <v>250</v>
      </c>
    </row>
    <row r="22" spans="1:2" ht="25.5" customHeight="1">
      <c r="A22" s="191" t="s">
        <v>718</v>
      </c>
      <c r="B22" s="114">
        <v>250</v>
      </c>
    </row>
    <row r="23" spans="1:2" ht="25.5" customHeight="1">
      <c r="A23" s="112" t="s">
        <v>451</v>
      </c>
      <c r="B23" s="114">
        <v>660</v>
      </c>
    </row>
    <row r="24" spans="1:2" ht="25.5" customHeight="1">
      <c r="A24" s="191" t="s">
        <v>452</v>
      </c>
      <c r="B24" s="114">
        <v>240</v>
      </c>
    </row>
    <row r="25" spans="1:2" ht="25.5" customHeight="1">
      <c r="A25" s="191" t="s">
        <v>453</v>
      </c>
      <c r="B25" s="114">
        <v>120</v>
      </c>
    </row>
    <row r="26" spans="1:2" ht="25.5" customHeight="1">
      <c r="A26" s="191" t="s">
        <v>454</v>
      </c>
      <c r="B26" s="114">
        <v>300</v>
      </c>
    </row>
    <row r="27" spans="1:2" ht="25.5" customHeight="1">
      <c r="A27" s="112" t="s">
        <v>455</v>
      </c>
      <c r="B27" s="114">
        <v>90</v>
      </c>
    </row>
    <row r="28" spans="1:2" ht="25.5" customHeight="1">
      <c r="A28" s="191" t="s">
        <v>456</v>
      </c>
      <c r="B28" s="114">
        <v>90</v>
      </c>
    </row>
    <row r="29" spans="1:2" ht="25.5" customHeight="1">
      <c r="A29" s="112" t="s">
        <v>457</v>
      </c>
      <c r="B29" s="114">
        <v>100</v>
      </c>
    </row>
    <row r="30" spans="1:2" ht="25.5" customHeight="1">
      <c r="A30" s="191" t="s">
        <v>458</v>
      </c>
      <c r="B30" s="114">
        <v>100</v>
      </c>
    </row>
    <row r="31" spans="1:2" ht="25.5" customHeight="1">
      <c r="A31" s="112" t="s">
        <v>459</v>
      </c>
      <c r="B31" s="114">
        <v>270</v>
      </c>
    </row>
    <row r="32" spans="1:2" ht="25.5" customHeight="1">
      <c r="A32" s="112" t="s">
        <v>460</v>
      </c>
      <c r="B32" s="114">
        <v>20</v>
      </c>
    </row>
    <row r="33" spans="1:2" ht="25.5" customHeight="1">
      <c r="A33" s="191" t="s">
        <v>461</v>
      </c>
      <c r="B33" s="114">
        <v>20</v>
      </c>
    </row>
    <row r="34" spans="1:2" ht="25.5" customHeight="1">
      <c r="A34" s="112" t="s">
        <v>462</v>
      </c>
      <c r="B34" s="114">
        <v>250</v>
      </c>
    </row>
    <row r="35" spans="1:2" ht="25.5" customHeight="1">
      <c r="A35" s="191" t="s">
        <v>463</v>
      </c>
      <c r="B35" s="114">
        <v>150</v>
      </c>
    </row>
    <row r="36" spans="1:2" ht="25.5" customHeight="1">
      <c r="A36" s="191" t="s">
        <v>464</v>
      </c>
      <c r="B36" s="114">
        <v>100</v>
      </c>
    </row>
    <row r="37" spans="1:2" ht="25.5" customHeight="1">
      <c r="A37" s="112" t="s">
        <v>465</v>
      </c>
      <c r="B37" s="114">
        <v>211</v>
      </c>
    </row>
    <row r="38" spans="1:2" ht="25.5" customHeight="1">
      <c r="A38" s="112" t="s">
        <v>466</v>
      </c>
      <c r="B38" s="114">
        <v>210</v>
      </c>
    </row>
    <row r="39" spans="1:2" ht="25.5" customHeight="1">
      <c r="A39" s="191" t="s">
        <v>467</v>
      </c>
      <c r="B39" s="114">
        <v>210</v>
      </c>
    </row>
    <row r="40" spans="1:2" ht="25.5" customHeight="1">
      <c r="A40" s="112" t="s">
        <v>468</v>
      </c>
      <c r="B40" s="114">
        <v>1</v>
      </c>
    </row>
    <row r="41" spans="1:2" ht="25.5" customHeight="1">
      <c r="A41" s="191" t="s">
        <v>469</v>
      </c>
      <c r="B41" s="114">
        <v>1</v>
      </c>
    </row>
    <row r="42" spans="1:2" ht="25.5" customHeight="1">
      <c r="A42" s="112" t="s">
        <v>470</v>
      </c>
      <c r="B42" s="114">
        <v>580</v>
      </c>
    </row>
    <row r="43" spans="1:2" ht="25.5" customHeight="1">
      <c r="A43" s="112" t="s">
        <v>471</v>
      </c>
      <c r="B43" s="114">
        <v>380</v>
      </c>
    </row>
    <row r="44" spans="1:2" ht="25.5" customHeight="1">
      <c r="A44" s="191" t="s">
        <v>472</v>
      </c>
      <c r="B44" s="114">
        <v>380</v>
      </c>
    </row>
    <row r="45" spans="1:2" ht="25.5" customHeight="1">
      <c r="A45" s="112" t="s">
        <v>473</v>
      </c>
      <c r="B45" s="114">
        <v>200</v>
      </c>
    </row>
    <row r="46" spans="1:2" ht="25.5" customHeight="1">
      <c r="A46" s="191" t="s">
        <v>474</v>
      </c>
      <c r="B46" s="114">
        <v>200</v>
      </c>
    </row>
    <row r="47" spans="1:2" ht="25.5" customHeight="1">
      <c r="A47" s="112" t="s">
        <v>336</v>
      </c>
      <c r="B47" s="114">
        <v>1777</v>
      </c>
    </row>
    <row r="48" spans="1:2" ht="25.5" customHeight="1">
      <c r="A48" s="112" t="s">
        <v>475</v>
      </c>
      <c r="B48" s="114">
        <v>1007</v>
      </c>
    </row>
    <row r="49" spans="1:2" ht="25.5" customHeight="1">
      <c r="A49" s="191" t="s">
        <v>456</v>
      </c>
      <c r="B49" s="114">
        <v>720</v>
      </c>
    </row>
    <row r="50" spans="1:2" ht="25.5" customHeight="1">
      <c r="A50" s="191" t="s">
        <v>476</v>
      </c>
      <c r="B50" s="114">
        <v>110</v>
      </c>
    </row>
    <row r="51" spans="1:2" ht="25.5" customHeight="1">
      <c r="A51" s="191" t="s">
        <v>477</v>
      </c>
      <c r="B51" s="114">
        <v>177</v>
      </c>
    </row>
    <row r="52" spans="1:2" ht="25.5" customHeight="1">
      <c r="A52" s="112" t="s">
        <v>478</v>
      </c>
      <c r="B52" s="114">
        <v>50</v>
      </c>
    </row>
    <row r="53" spans="1:2" ht="25.5" customHeight="1">
      <c r="A53" s="191" t="s">
        <v>479</v>
      </c>
      <c r="B53" s="114">
        <v>50</v>
      </c>
    </row>
    <row r="54" spans="1:2" ht="25.5" customHeight="1">
      <c r="A54" s="112" t="s">
        <v>480</v>
      </c>
      <c r="B54" s="114">
        <v>720</v>
      </c>
    </row>
    <row r="55" spans="1:2" ht="25.5" customHeight="1">
      <c r="A55" s="192" t="s">
        <v>481</v>
      </c>
      <c r="B55" s="114">
        <v>720</v>
      </c>
    </row>
    <row r="56" spans="1:2" ht="25.5" customHeight="1">
      <c r="A56" s="112" t="s">
        <v>482</v>
      </c>
      <c r="B56" s="114">
        <v>200</v>
      </c>
    </row>
    <row r="57" spans="1:2" ht="25.5" customHeight="1">
      <c r="A57" s="112" t="s">
        <v>483</v>
      </c>
      <c r="B57" s="114">
        <v>200</v>
      </c>
    </row>
    <row r="58" spans="1:2" ht="25.5" customHeight="1">
      <c r="A58" s="191" t="s">
        <v>484</v>
      </c>
      <c r="B58" s="114">
        <v>200</v>
      </c>
    </row>
    <row r="59" spans="1:2" ht="25.5" customHeight="1">
      <c r="A59" s="112" t="s">
        <v>485</v>
      </c>
      <c r="B59" s="114">
        <v>300</v>
      </c>
    </row>
    <row r="60" spans="1:2" ht="25.5" customHeight="1">
      <c r="A60" s="112" t="s">
        <v>486</v>
      </c>
      <c r="B60" s="114">
        <v>300</v>
      </c>
    </row>
    <row r="61" spans="1:2" ht="25.5" customHeight="1">
      <c r="A61" s="191" t="s">
        <v>487</v>
      </c>
      <c r="B61" s="114">
        <v>300</v>
      </c>
    </row>
    <row r="62" spans="1:2" ht="25.5" customHeight="1">
      <c r="A62" s="112" t="s">
        <v>488</v>
      </c>
      <c r="B62" s="114">
        <v>350</v>
      </c>
    </row>
    <row r="63" spans="1:2" ht="25.5" customHeight="1">
      <c r="A63" s="112" t="s">
        <v>489</v>
      </c>
      <c r="B63" s="114">
        <v>350</v>
      </c>
    </row>
    <row r="64" spans="1:2" ht="25.5" customHeight="1">
      <c r="A64" s="191" t="s">
        <v>490</v>
      </c>
      <c r="B64" s="114">
        <v>350</v>
      </c>
    </row>
    <row r="65" spans="1:2" ht="25.5" customHeight="1">
      <c r="A65" s="112" t="s">
        <v>491</v>
      </c>
      <c r="B65" s="114">
        <v>100</v>
      </c>
    </row>
    <row r="66" spans="1:2" ht="34.5" customHeight="1">
      <c r="A66" s="473"/>
      <c r="B66" s="473"/>
    </row>
  </sheetData>
  <autoFilter ref="A4:B65">
    <extLst/>
  </autoFilter>
  <mergeCells count="3">
    <mergeCell ref="A2:B2"/>
    <mergeCell ref="A3:B3"/>
    <mergeCell ref="A66:B66"/>
  </mergeCells>
  <phoneticPr fontId="94" type="noConversion"/>
  <printOptions horizontalCentered="1"/>
  <pageMargins left="0.43307086614173201" right="0.43307086614173201" top="0.70866141732283505" bottom="0.78740157480314998" header="0.78740157480314998" footer="0.23622047244094499"/>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codeName="Sheet14">
    <tabColor rgb="FFFF0000"/>
  </sheetPr>
  <dimension ref="A1:J31"/>
  <sheetViews>
    <sheetView showZeros="0" topLeftCell="A13" workbookViewId="0">
      <selection activeCell="C8" sqref="C8:D30"/>
    </sheetView>
  </sheetViews>
  <sheetFormatPr defaultColWidth="9" defaultRowHeight="12.75"/>
  <cols>
    <col min="1" max="1" width="37" style="167" customWidth="1"/>
    <col min="2" max="4" width="18.125" style="168" customWidth="1"/>
    <col min="5" max="5" width="16.5" style="167" customWidth="1"/>
    <col min="6" max="6" width="9" style="167"/>
    <col min="7" max="7" width="15.125" style="167" hidden="1" customWidth="1"/>
    <col min="8" max="10" width="9" style="167" hidden="1" customWidth="1"/>
    <col min="11" max="16384" width="9" style="167"/>
  </cols>
  <sheetData>
    <row r="1" spans="1:10" ht="20.25" customHeight="1">
      <c r="A1" s="438" t="s">
        <v>492</v>
      </c>
      <c r="B1" s="438"/>
      <c r="C1" s="438"/>
      <c r="D1" s="438"/>
    </row>
    <row r="2" spans="1:10" ht="29.25" customHeight="1">
      <c r="A2" s="445" t="s">
        <v>435</v>
      </c>
      <c r="B2" s="445"/>
      <c r="C2" s="445"/>
      <c r="D2" s="445"/>
    </row>
    <row r="3" spans="1:10" ht="18" customHeight="1">
      <c r="A3" s="481" t="s">
        <v>493</v>
      </c>
      <c r="B3" s="481"/>
      <c r="C3" s="481"/>
      <c r="D3" s="481"/>
    </row>
    <row r="4" spans="1:10" ht="21" customHeight="1">
      <c r="A4" s="482"/>
      <c r="B4" s="482"/>
      <c r="C4" s="482"/>
      <c r="D4" s="169" t="s">
        <v>38</v>
      </c>
    </row>
    <row r="5" spans="1:10" s="166" customFormat="1" ht="24" customHeight="1">
      <c r="A5" s="478" t="s">
        <v>494</v>
      </c>
      <c r="B5" s="483" t="s">
        <v>495</v>
      </c>
      <c r="C5" s="483"/>
      <c r="D5" s="483"/>
    </row>
    <row r="6" spans="1:10" s="166" customFormat="1" ht="24" customHeight="1">
      <c r="A6" s="478"/>
      <c r="B6" s="171" t="s">
        <v>496</v>
      </c>
      <c r="C6" s="171" t="s">
        <v>497</v>
      </c>
      <c r="D6" s="171" t="s">
        <v>498</v>
      </c>
    </row>
    <row r="7" spans="1:10" ht="24" customHeight="1">
      <c r="A7" s="170" t="s">
        <v>105</v>
      </c>
      <c r="B7" s="172">
        <f>SUM(B8:B30)</f>
        <v>7489</v>
      </c>
      <c r="C7" s="172">
        <f>SUM(C8:C30)</f>
        <v>5071</v>
      </c>
      <c r="D7" s="172">
        <f>SUM(D8:D30)</f>
        <v>2418</v>
      </c>
      <c r="G7" s="479" t="s">
        <v>499</v>
      </c>
      <c r="H7" s="474" t="s">
        <v>297</v>
      </c>
      <c r="I7" s="474"/>
      <c r="J7" s="475"/>
    </row>
    <row r="8" spans="1:10" ht="20.100000000000001" customHeight="1">
      <c r="A8" s="173" t="s">
        <v>68</v>
      </c>
      <c r="B8" s="174">
        <v>2431</v>
      </c>
      <c r="C8" s="174">
        <v>2031</v>
      </c>
      <c r="D8" s="174">
        <v>400</v>
      </c>
      <c r="G8" s="480"/>
      <c r="H8" s="175" t="s">
        <v>496</v>
      </c>
      <c r="I8" s="175" t="s">
        <v>497</v>
      </c>
      <c r="J8" s="175" t="s">
        <v>498</v>
      </c>
    </row>
    <row r="9" spans="1:10" s="405" customFormat="1" ht="20.100000000000001" customHeight="1">
      <c r="A9" s="173" t="s">
        <v>69</v>
      </c>
      <c r="B9" s="177"/>
      <c r="C9" s="174">
        <v>0</v>
      </c>
      <c r="D9" s="174">
        <v>0</v>
      </c>
    </row>
    <row r="10" spans="1:10" s="405" customFormat="1" ht="20.100000000000001" customHeight="1">
      <c r="A10" s="173" t="s">
        <v>70</v>
      </c>
      <c r="B10" s="177"/>
      <c r="C10" s="174">
        <v>0</v>
      </c>
      <c r="D10" s="174">
        <v>0</v>
      </c>
    </row>
    <row r="11" spans="1:10" s="405" customFormat="1" ht="20.100000000000001" customHeight="1">
      <c r="A11" s="173" t="s">
        <v>71</v>
      </c>
      <c r="B11" s="174"/>
      <c r="C11" s="174"/>
      <c r="D11" s="174">
        <v>0</v>
      </c>
    </row>
    <row r="12" spans="1:10" s="405" customFormat="1" ht="20.100000000000001" customHeight="1">
      <c r="A12" s="173" t="s">
        <v>72</v>
      </c>
      <c r="B12" s="174"/>
      <c r="C12" s="174"/>
      <c r="D12" s="174"/>
    </row>
    <row r="13" spans="1:10" s="405" customFormat="1" ht="20.100000000000001" customHeight="1">
      <c r="A13" s="173" t="s">
        <v>73</v>
      </c>
      <c r="B13" s="177"/>
      <c r="C13" s="174"/>
      <c r="D13" s="174"/>
    </row>
    <row r="14" spans="1:10" ht="20.100000000000001" customHeight="1">
      <c r="A14" s="176" t="s">
        <v>500</v>
      </c>
      <c r="B14" s="177">
        <v>170</v>
      </c>
      <c r="C14" s="174">
        <v>130</v>
      </c>
      <c r="D14" s="174">
        <v>40</v>
      </c>
      <c r="G14" s="176" t="s">
        <v>73</v>
      </c>
      <c r="H14" s="178">
        <v>1500.31</v>
      </c>
      <c r="I14" s="178">
        <v>927.02</v>
      </c>
      <c r="J14" s="178">
        <v>573.29</v>
      </c>
    </row>
    <row r="15" spans="1:10" ht="20.100000000000001" customHeight="1">
      <c r="A15" s="176" t="s">
        <v>75</v>
      </c>
      <c r="B15" s="177">
        <v>1100</v>
      </c>
      <c r="C15" s="174">
        <v>1000</v>
      </c>
      <c r="D15" s="174">
        <v>100</v>
      </c>
      <c r="G15" s="176" t="s">
        <v>500</v>
      </c>
      <c r="H15" s="178">
        <v>9184</v>
      </c>
      <c r="I15" s="178">
        <v>6502.68</v>
      </c>
      <c r="J15" s="178">
        <v>2681.32</v>
      </c>
    </row>
    <row r="16" spans="1:10" ht="20.100000000000001" customHeight="1">
      <c r="A16" s="176" t="s">
        <v>501</v>
      </c>
      <c r="B16" s="177">
        <v>270</v>
      </c>
      <c r="C16" s="174">
        <v>250</v>
      </c>
      <c r="D16" s="174">
        <v>20</v>
      </c>
      <c r="G16" s="176" t="s">
        <v>75</v>
      </c>
      <c r="H16" s="178">
        <v>64729.52</v>
      </c>
      <c r="I16" s="178">
        <v>38744.5</v>
      </c>
      <c r="J16" s="178">
        <v>25985.02</v>
      </c>
    </row>
    <row r="17" spans="1:10" ht="20.100000000000001" customHeight="1">
      <c r="A17" s="176" t="s">
        <v>77</v>
      </c>
      <c r="B17" s="177">
        <v>211</v>
      </c>
      <c r="C17" s="174">
        <v>210</v>
      </c>
      <c r="D17" s="174">
        <v>1</v>
      </c>
      <c r="G17" s="176" t="s">
        <v>501</v>
      </c>
      <c r="H17" s="178">
        <v>44622.78</v>
      </c>
      <c r="I17" s="178">
        <v>23824.43</v>
      </c>
      <c r="J17" s="178">
        <v>20798.349999999999</v>
      </c>
    </row>
    <row r="18" spans="1:10" ht="20.100000000000001" customHeight="1">
      <c r="A18" s="176" t="s">
        <v>78</v>
      </c>
      <c r="B18" s="177">
        <v>580</v>
      </c>
      <c r="C18" s="174">
        <v>380</v>
      </c>
      <c r="D18" s="174">
        <v>200</v>
      </c>
      <c r="G18" s="176" t="s">
        <v>77</v>
      </c>
      <c r="H18" s="178">
        <v>6884.96</v>
      </c>
      <c r="I18" s="178">
        <v>1701.35</v>
      </c>
      <c r="J18" s="178">
        <v>5183.6099999999997</v>
      </c>
    </row>
    <row r="19" spans="1:10" ht="20.100000000000001" customHeight="1">
      <c r="A19" s="179" t="s">
        <v>79</v>
      </c>
      <c r="B19" s="177">
        <v>1777</v>
      </c>
      <c r="C19" s="174">
        <v>720</v>
      </c>
      <c r="D19" s="174">
        <v>1057</v>
      </c>
      <c r="G19" s="176" t="s">
        <v>78</v>
      </c>
      <c r="H19" s="178">
        <v>38560.33</v>
      </c>
      <c r="I19" s="178">
        <v>8869.27</v>
      </c>
      <c r="J19" s="178">
        <v>29691.06</v>
      </c>
    </row>
    <row r="20" spans="1:10" ht="20.100000000000001" customHeight="1">
      <c r="A20" s="179" t="s">
        <v>80</v>
      </c>
      <c r="B20" s="180">
        <v>200</v>
      </c>
      <c r="C20" s="174"/>
      <c r="D20" s="174">
        <v>200</v>
      </c>
      <c r="G20" s="176" t="s">
        <v>79</v>
      </c>
      <c r="H20" s="178">
        <v>18204.169999999998</v>
      </c>
      <c r="I20" s="178">
        <v>12169.27</v>
      </c>
      <c r="J20" s="178">
        <v>6034.9</v>
      </c>
    </row>
    <row r="21" spans="1:10" ht="20.100000000000001" customHeight="1">
      <c r="A21" s="179" t="s">
        <v>223</v>
      </c>
      <c r="B21" s="174">
        <v>300</v>
      </c>
      <c r="C21" s="174"/>
      <c r="D21" s="174">
        <v>300</v>
      </c>
      <c r="G21" s="176" t="s">
        <v>80</v>
      </c>
      <c r="H21" s="178">
        <v>16990.86</v>
      </c>
      <c r="I21" s="178">
        <v>7014.19</v>
      </c>
      <c r="J21" s="178">
        <v>9976.67</v>
      </c>
    </row>
    <row r="22" spans="1:10" s="405" customFormat="1" ht="20.100000000000001" customHeight="1">
      <c r="A22" s="173" t="s">
        <v>82</v>
      </c>
      <c r="B22" s="177"/>
      <c r="C22" s="174">
        <v>0</v>
      </c>
      <c r="D22" s="174">
        <v>0</v>
      </c>
    </row>
    <row r="23" spans="1:10" s="405" customFormat="1" ht="20.100000000000001" customHeight="1">
      <c r="A23" s="173" t="s">
        <v>83</v>
      </c>
      <c r="B23" s="177"/>
      <c r="C23" s="174">
        <v>0</v>
      </c>
      <c r="D23" s="174">
        <v>0</v>
      </c>
    </row>
    <row r="24" spans="1:10" s="405" customFormat="1" ht="20.100000000000001" customHeight="1">
      <c r="A24" s="173" t="s">
        <v>84</v>
      </c>
      <c r="B24" s="177"/>
      <c r="C24" s="174">
        <v>0</v>
      </c>
      <c r="D24" s="174">
        <v>0</v>
      </c>
    </row>
    <row r="25" spans="1:10" s="405" customFormat="1" ht="20.100000000000001" customHeight="1">
      <c r="A25" s="173" t="s">
        <v>719</v>
      </c>
      <c r="B25" s="177"/>
      <c r="C25" s="174">
        <v>0</v>
      </c>
      <c r="D25" s="174">
        <v>0</v>
      </c>
    </row>
    <row r="26" spans="1:10" ht="20.100000000000001" customHeight="1">
      <c r="A26" s="179" t="s">
        <v>86</v>
      </c>
      <c r="B26" s="174">
        <v>350</v>
      </c>
      <c r="C26" s="174">
        <v>350</v>
      </c>
      <c r="D26" s="174"/>
      <c r="G26" s="176" t="s">
        <v>87</v>
      </c>
      <c r="H26" s="178">
        <v>1126.5</v>
      </c>
      <c r="I26" s="178">
        <v>0</v>
      </c>
      <c r="J26" s="178">
        <v>1126.5</v>
      </c>
    </row>
    <row r="27" spans="1:10" ht="20.100000000000001" customHeight="1">
      <c r="A27" s="179" t="s">
        <v>502</v>
      </c>
      <c r="B27" s="177">
        <v>100</v>
      </c>
      <c r="C27" s="174"/>
      <c r="D27" s="174">
        <v>100</v>
      </c>
    </row>
    <row r="28" spans="1:10" ht="20.100000000000001" customHeight="1">
      <c r="A28" s="179" t="s">
        <v>89</v>
      </c>
      <c r="B28" s="177"/>
      <c r="C28" s="174"/>
      <c r="D28" s="174"/>
    </row>
    <row r="29" spans="1:10" ht="20.100000000000001" customHeight="1">
      <c r="A29" s="179" t="s">
        <v>90</v>
      </c>
      <c r="B29" s="177"/>
      <c r="C29" s="174">
        <v>0</v>
      </c>
      <c r="D29" s="174">
        <v>0</v>
      </c>
    </row>
    <row r="30" spans="1:10" ht="20.100000000000001" customHeight="1">
      <c r="A30" s="179" t="s">
        <v>91</v>
      </c>
      <c r="B30" s="177"/>
      <c r="C30" s="181">
        <v>0</v>
      </c>
      <c r="D30" s="182">
        <v>0</v>
      </c>
    </row>
    <row r="31" spans="1:10" ht="52.5" customHeight="1">
      <c r="A31" s="476" t="s">
        <v>503</v>
      </c>
      <c r="B31" s="477"/>
      <c r="C31" s="477"/>
      <c r="D31" s="477"/>
    </row>
  </sheetData>
  <mergeCells count="9">
    <mergeCell ref="H7:J7"/>
    <mergeCell ref="A31:D31"/>
    <mergeCell ref="A5:A6"/>
    <mergeCell ref="G7:G8"/>
    <mergeCell ref="A1:D1"/>
    <mergeCell ref="A2:D2"/>
    <mergeCell ref="A3:D3"/>
    <mergeCell ref="A4:C4"/>
    <mergeCell ref="B5:D5"/>
  </mergeCells>
  <phoneticPr fontId="9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codeName="Sheet15">
    <tabColor rgb="FFFF0000"/>
  </sheetPr>
  <dimension ref="A1:B26"/>
  <sheetViews>
    <sheetView topLeftCell="A10" workbookViewId="0">
      <selection activeCell="E15" sqref="E15"/>
    </sheetView>
  </sheetViews>
  <sheetFormatPr defaultColWidth="21.5" defaultRowHeight="21.95" customHeight="1"/>
  <cols>
    <col min="1" max="1" width="52.25" style="157" customWidth="1"/>
    <col min="2" max="2" width="32.5" style="157" customWidth="1"/>
    <col min="3" max="16384" width="21.5" style="157"/>
  </cols>
  <sheetData>
    <row r="1" spans="1:2" ht="23.25" customHeight="1">
      <c r="A1" s="438" t="s">
        <v>504</v>
      </c>
      <c r="B1" s="438"/>
    </row>
    <row r="2" spans="1:2" s="156" customFormat="1" ht="30.75" customHeight="1">
      <c r="A2" s="445" t="s">
        <v>505</v>
      </c>
      <c r="B2" s="445"/>
    </row>
    <row r="3" spans="1:2" s="156" customFormat="1" ht="21" customHeight="1">
      <c r="A3" s="484" t="s">
        <v>506</v>
      </c>
      <c r="B3" s="484"/>
    </row>
    <row r="4" spans="1:2" ht="21.95" customHeight="1">
      <c r="A4" s="158"/>
      <c r="B4" s="159" t="s">
        <v>38</v>
      </c>
    </row>
    <row r="5" spans="1:2" ht="25.5" customHeight="1">
      <c r="A5" s="160" t="s">
        <v>507</v>
      </c>
      <c r="B5" s="137" t="s">
        <v>508</v>
      </c>
    </row>
    <row r="6" spans="1:2" ht="25.5" customHeight="1">
      <c r="A6" s="161" t="s">
        <v>509</v>
      </c>
      <c r="B6" s="162">
        <v>5071</v>
      </c>
    </row>
    <row r="7" spans="1:2" ht="25.5" customHeight="1">
      <c r="A7" s="163" t="s">
        <v>510</v>
      </c>
      <c r="B7" s="164">
        <v>1900</v>
      </c>
    </row>
    <row r="8" spans="1:2" ht="25.5" customHeight="1">
      <c r="A8" s="163" t="s">
        <v>511</v>
      </c>
      <c r="B8" s="164">
        <v>770</v>
      </c>
    </row>
    <row r="9" spans="1:2" ht="25.5" customHeight="1">
      <c r="A9" s="163" t="s">
        <v>512</v>
      </c>
      <c r="B9" s="164">
        <v>510</v>
      </c>
    </row>
    <row r="10" spans="1:2" ht="25.5" customHeight="1">
      <c r="A10" s="163" t="s">
        <v>513</v>
      </c>
      <c r="B10" s="164">
        <v>140</v>
      </c>
    </row>
    <row r="11" spans="1:2" ht="25.5" customHeight="1">
      <c r="A11" s="163" t="s">
        <v>514</v>
      </c>
      <c r="B11" s="164">
        <v>480</v>
      </c>
    </row>
    <row r="12" spans="1:2" ht="25.5" customHeight="1">
      <c r="A12" s="163" t="s">
        <v>515</v>
      </c>
      <c r="B12" s="164">
        <v>631</v>
      </c>
    </row>
    <row r="13" spans="1:2" ht="25.5" customHeight="1">
      <c r="A13" s="163" t="s">
        <v>516</v>
      </c>
      <c r="B13" s="164">
        <v>304</v>
      </c>
    </row>
    <row r="14" spans="1:2" ht="25.5" customHeight="1">
      <c r="A14" s="163" t="s">
        <v>517</v>
      </c>
      <c r="B14" s="164">
        <v>20</v>
      </c>
    </row>
    <row r="15" spans="1:2" ht="25.5" customHeight="1">
      <c r="A15" s="163" t="s">
        <v>518</v>
      </c>
      <c r="B15" s="164">
        <v>10</v>
      </c>
    </row>
    <row r="16" spans="1:2" ht="25.5" customHeight="1">
      <c r="A16" s="163" t="s">
        <v>519</v>
      </c>
      <c r="B16" s="164">
        <v>0</v>
      </c>
    </row>
    <row r="17" spans="1:2" ht="25.5" customHeight="1">
      <c r="A17" s="163" t="s">
        <v>520</v>
      </c>
      <c r="B17" s="164">
        <v>30</v>
      </c>
    </row>
    <row r="18" spans="1:2" ht="25.5" customHeight="1">
      <c r="A18" s="163" t="s">
        <v>521</v>
      </c>
      <c r="B18" s="164">
        <v>16</v>
      </c>
    </row>
    <row r="19" spans="1:2" ht="25.5" customHeight="1">
      <c r="A19" s="163" t="s">
        <v>522</v>
      </c>
      <c r="B19" s="164">
        <v>21</v>
      </c>
    </row>
    <row r="20" spans="1:2" ht="25.5" customHeight="1">
      <c r="A20" s="163" t="s">
        <v>523</v>
      </c>
      <c r="B20" s="165">
        <v>30</v>
      </c>
    </row>
    <row r="21" spans="1:2" ht="25.5" customHeight="1">
      <c r="A21" s="163" t="s">
        <v>524</v>
      </c>
      <c r="B21" s="164">
        <v>200</v>
      </c>
    </row>
    <row r="22" spans="1:2" ht="25.5" customHeight="1">
      <c r="A22" s="163" t="s">
        <v>525</v>
      </c>
      <c r="B22" s="164">
        <v>2140</v>
      </c>
    </row>
    <row r="23" spans="1:2" ht="25.5" customHeight="1">
      <c r="A23" s="163" t="s">
        <v>526</v>
      </c>
      <c r="B23" s="164">
        <v>1630</v>
      </c>
    </row>
    <row r="24" spans="1:2" ht="25.5" customHeight="1">
      <c r="A24" s="163" t="s">
        <v>527</v>
      </c>
      <c r="B24" s="164">
        <v>510</v>
      </c>
    </row>
    <row r="25" spans="1:2" ht="25.5" customHeight="1">
      <c r="A25" s="163" t="s">
        <v>528</v>
      </c>
      <c r="B25" s="164">
        <v>400</v>
      </c>
    </row>
    <row r="26" spans="1:2" ht="25.5" customHeight="1">
      <c r="A26" s="163" t="s">
        <v>529</v>
      </c>
      <c r="B26" s="164">
        <v>400</v>
      </c>
    </row>
  </sheetData>
  <mergeCells count="3">
    <mergeCell ref="A1:B1"/>
    <mergeCell ref="A2:B2"/>
    <mergeCell ref="A3:B3"/>
  </mergeCells>
  <phoneticPr fontId="94" type="noConversion"/>
  <printOptions horizontalCentered="1"/>
  <pageMargins left="0" right="0" top="0.70866141732283505" bottom="0.90551181102362199" header="0.31496062992126" footer="0.31496062992126"/>
  <pageSetup paperSize="9" scale="95"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codeName="Sheet16">
    <tabColor rgb="FFFF0000"/>
  </sheetPr>
  <dimension ref="A1:E104"/>
  <sheetViews>
    <sheetView showZeros="0" topLeftCell="A37" workbookViewId="0">
      <selection activeCell="I61" sqref="I61"/>
    </sheetView>
  </sheetViews>
  <sheetFormatPr defaultColWidth="9" defaultRowHeight="14.25"/>
  <cols>
    <col min="1" max="1" width="47.875" style="142" customWidth="1"/>
    <col min="2" max="2" width="12.75" style="142" customWidth="1"/>
    <col min="3" max="3" width="33.875" style="143" customWidth="1"/>
    <col min="4" max="4" width="11.625" style="143" customWidth="1"/>
    <col min="5" max="16384" width="9" style="143"/>
  </cols>
  <sheetData>
    <row r="1" spans="1:4" ht="20.25" customHeight="1">
      <c r="A1" s="438" t="s">
        <v>530</v>
      </c>
      <c r="B1" s="438"/>
      <c r="C1" s="438"/>
      <c r="D1" s="438"/>
    </row>
    <row r="2" spans="1:4" ht="24">
      <c r="A2" s="445" t="s">
        <v>531</v>
      </c>
      <c r="B2" s="445"/>
      <c r="C2" s="445"/>
      <c r="D2" s="445"/>
    </row>
    <row r="3" spans="1:4" ht="20.25" customHeight="1">
      <c r="A3" s="485"/>
      <c r="B3" s="485"/>
      <c r="D3" s="144" t="s">
        <v>38</v>
      </c>
    </row>
    <row r="4" spans="1:4" ht="24" customHeight="1">
      <c r="A4" s="137" t="s">
        <v>230</v>
      </c>
      <c r="B4" s="137" t="s">
        <v>297</v>
      </c>
      <c r="C4" s="137" t="s">
        <v>176</v>
      </c>
      <c r="D4" s="137" t="s">
        <v>297</v>
      </c>
    </row>
    <row r="5" spans="1:4" ht="20.100000000000001" customHeight="1">
      <c r="A5" s="145" t="s">
        <v>231</v>
      </c>
      <c r="B5" s="71">
        <v>5531</v>
      </c>
      <c r="C5" s="145" t="s">
        <v>232</v>
      </c>
      <c r="D5" s="146"/>
    </row>
    <row r="6" spans="1:4" ht="20.100000000000001" customHeight="1">
      <c r="A6" s="50" t="s">
        <v>233</v>
      </c>
      <c r="B6" s="71">
        <v>5332</v>
      </c>
      <c r="C6" s="50" t="s">
        <v>234</v>
      </c>
      <c r="D6" s="147"/>
    </row>
    <row r="7" spans="1:4" ht="20.100000000000001" customHeight="1">
      <c r="A7" s="50" t="s">
        <v>235</v>
      </c>
      <c r="B7" s="148"/>
      <c r="C7" s="50" t="s">
        <v>532</v>
      </c>
      <c r="D7" s="147"/>
    </row>
    <row r="8" spans="1:4" ht="20.100000000000001" customHeight="1">
      <c r="A8" s="50" t="s">
        <v>236</v>
      </c>
      <c r="B8" s="148"/>
      <c r="C8" s="50" t="s">
        <v>533</v>
      </c>
      <c r="D8" s="147"/>
    </row>
    <row r="9" spans="1:4" ht="20.100000000000001" customHeight="1">
      <c r="A9" s="50" t="s">
        <v>237</v>
      </c>
      <c r="B9" s="148"/>
      <c r="C9" s="50" t="s">
        <v>534</v>
      </c>
      <c r="D9" s="147"/>
    </row>
    <row r="10" spans="1:4" ht="20.100000000000001" customHeight="1">
      <c r="A10" s="50" t="s">
        <v>238</v>
      </c>
      <c r="B10" s="148"/>
      <c r="C10" s="50"/>
      <c r="D10" s="147"/>
    </row>
    <row r="11" spans="1:4" ht="20.100000000000001" customHeight="1">
      <c r="A11" s="50" t="s">
        <v>239</v>
      </c>
      <c r="B11" s="73">
        <v>4689</v>
      </c>
      <c r="C11" s="50"/>
      <c r="D11" s="147"/>
    </row>
    <row r="12" spans="1:4" ht="20.100000000000001" customHeight="1">
      <c r="A12" s="50" t="s">
        <v>240</v>
      </c>
      <c r="B12" s="73"/>
      <c r="C12" s="50"/>
      <c r="D12" s="147"/>
    </row>
    <row r="13" spans="1:4" ht="20.100000000000001" customHeight="1">
      <c r="A13" s="50" t="s">
        <v>241</v>
      </c>
      <c r="B13" s="73"/>
      <c r="C13" s="50"/>
      <c r="D13" s="147"/>
    </row>
    <row r="14" spans="1:4" ht="20.100000000000001" customHeight="1">
      <c r="A14" s="50" t="s">
        <v>242</v>
      </c>
      <c r="B14" s="73"/>
      <c r="C14" s="50"/>
      <c r="D14" s="147"/>
    </row>
    <row r="15" spans="1:4" ht="20.100000000000001" customHeight="1">
      <c r="A15" s="50" t="s">
        <v>243</v>
      </c>
      <c r="B15" s="73"/>
      <c r="C15" s="50"/>
      <c r="D15" s="147"/>
    </row>
    <row r="16" spans="1:4" ht="20.100000000000001" customHeight="1">
      <c r="A16" s="50" t="s">
        <v>244</v>
      </c>
      <c r="B16" s="73"/>
      <c r="C16" s="50"/>
      <c r="D16" s="147"/>
    </row>
    <row r="17" spans="1:4" ht="20.100000000000001" customHeight="1">
      <c r="A17" s="50" t="s">
        <v>245</v>
      </c>
      <c r="B17" s="73">
        <v>643</v>
      </c>
      <c r="C17" s="149"/>
      <c r="D17" s="150"/>
    </row>
    <row r="18" spans="1:4" ht="20.100000000000001" customHeight="1">
      <c r="A18" s="50" t="s">
        <v>246</v>
      </c>
      <c r="B18" s="73"/>
      <c r="C18" s="50"/>
      <c r="D18" s="147"/>
    </row>
    <row r="19" spans="1:4" ht="20.100000000000001" customHeight="1">
      <c r="A19" s="50" t="s">
        <v>247</v>
      </c>
      <c r="B19" s="73"/>
      <c r="C19" s="50"/>
      <c r="D19" s="147"/>
    </row>
    <row r="20" spans="1:4" ht="20.100000000000001" customHeight="1">
      <c r="A20" s="50" t="s">
        <v>248</v>
      </c>
      <c r="B20" s="73"/>
      <c r="C20" s="50"/>
      <c r="D20" s="147"/>
    </row>
    <row r="21" spans="1:4" ht="20.100000000000001" customHeight="1">
      <c r="A21" s="50" t="s">
        <v>249</v>
      </c>
      <c r="B21" s="73"/>
      <c r="C21" s="50"/>
      <c r="D21" s="147"/>
    </row>
    <row r="22" spans="1:4" ht="20.100000000000001" customHeight="1">
      <c r="A22" s="50" t="s">
        <v>250</v>
      </c>
      <c r="B22" s="73"/>
      <c r="C22" s="50"/>
      <c r="D22" s="147"/>
    </row>
    <row r="23" spans="1:4" ht="20.100000000000001" customHeight="1">
      <c r="A23" s="50" t="s">
        <v>251</v>
      </c>
      <c r="B23" s="73"/>
      <c r="C23" s="50"/>
      <c r="D23" s="147"/>
    </row>
    <row r="24" spans="1:4" ht="20.100000000000001" customHeight="1">
      <c r="A24" s="50" t="s">
        <v>252</v>
      </c>
      <c r="B24" s="73"/>
      <c r="C24" s="50"/>
      <c r="D24" s="147"/>
    </row>
    <row r="25" spans="1:4" ht="20.100000000000001" customHeight="1">
      <c r="A25" s="50" t="s">
        <v>253</v>
      </c>
      <c r="B25" s="73"/>
      <c r="C25" s="50"/>
      <c r="D25" s="147"/>
    </row>
    <row r="26" spans="1:4" ht="20.100000000000001" customHeight="1">
      <c r="A26" s="50" t="s">
        <v>254</v>
      </c>
      <c r="B26" s="73"/>
      <c r="C26" s="50"/>
      <c r="D26" s="147"/>
    </row>
    <row r="27" spans="1:4" ht="20.100000000000001" customHeight="1">
      <c r="A27" s="50" t="s">
        <v>255</v>
      </c>
      <c r="B27" s="73"/>
      <c r="C27" s="50"/>
      <c r="D27" s="147"/>
    </row>
    <row r="28" spans="1:4" ht="20.100000000000001" customHeight="1">
      <c r="A28" s="151" t="s">
        <v>535</v>
      </c>
      <c r="B28" s="73"/>
      <c r="C28" s="50"/>
      <c r="D28" s="147"/>
    </row>
    <row r="29" spans="1:4" ht="20.100000000000001" customHeight="1">
      <c r="A29" s="151" t="s">
        <v>258</v>
      </c>
      <c r="B29" s="73"/>
      <c r="C29" s="152"/>
      <c r="D29" s="152"/>
    </row>
    <row r="30" spans="1:4" ht="20.100000000000001" customHeight="1">
      <c r="A30" s="151" t="s">
        <v>259</v>
      </c>
      <c r="B30" s="73"/>
      <c r="C30" s="152"/>
      <c r="D30" s="152"/>
    </row>
    <row r="31" spans="1:4" ht="20.100000000000001" customHeight="1">
      <c r="A31" s="151" t="s">
        <v>260</v>
      </c>
      <c r="B31" s="73"/>
      <c r="C31" s="152"/>
      <c r="D31" s="152"/>
    </row>
    <row r="32" spans="1:4" ht="20.100000000000001" customHeight="1">
      <c r="A32" s="151" t="s">
        <v>261</v>
      </c>
      <c r="B32" s="73"/>
      <c r="C32" s="152"/>
      <c r="D32" s="152"/>
    </row>
    <row r="33" spans="1:5" ht="20.100000000000001" customHeight="1">
      <c r="A33" s="151" t="s">
        <v>262</v>
      </c>
      <c r="B33" s="73"/>
      <c r="C33" s="152"/>
      <c r="D33" s="152"/>
    </row>
    <row r="34" spans="1:5" ht="20.100000000000001" customHeight="1">
      <c r="A34" s="151" t="s">
        <v>263</v>
      </c>
      <c r="B34" s="73"/>
      <c r="C34" s="152"/>
      <c r="D34" s="152"/>
    </row>
    <row r="35" spans="1:5" ht="20.100000000000001" customHeight="1">
      <c r="A35" s="151" t="s">
        <v>264</v>
      </c>
      <c r="B35" s="73"/>
      <c r="C35" s="152"/>
      <c r="D35" s="152"/>
    </row>
    <row r="36" spans="1:5" ht="20.100000000000001" customHeight="1">
      <c r="A36" s="151" t="s">
        <v>265</v>
      </c>
      <c r="B36" s="73"/>
      <c r="C36" s="152"/>
      <c r="D36" s="152"/>
    </row>
    <row r="37" spans="1:5" ht="20.100000000000001" customHeight="1">
      <c r="A37" s="151" t="s">
        <v>267</v>
      </c>
      <c r="B37" s="73"/>
      <c r="C37" s="152"/>
      <c r="D37" s="152"/>
    </row>
    <row r="38" spans="1:5" ht="20.100000000000001" customHeight="1">
      <c r="A38" s="151" t="s">
        <v>268</v>
      </c>
      <c r="B38" s="73"/>
      <c r="C38" s="152"/>
      <c r="D38" s="152"/>
    </row>
    <row r="39" spans="1:5" ht="20.100000000000001" customHeight="1">
      <c r="A39" s="151" t="s">
        <v>269</v>
      </c>
      <c r="B39" s="73"/>
      <c r="C39" s="152"/>
      <c r="D39" s="152"/>
    </row>
    <row r="40" spans="1:5" ht="20.100000000000001" customHeight="1">
      <c r="A40" s="50" t="s">
        <v>270</v>
      </c>
      <c r="B40" s="71">
        <v>199</v>
      </c>
      <c r="C40" s="50" t="s">
        <v>271</v>
      </c>
      <c r="D40" s="147"/>
    </row>
    <row r="41" spans="1:5" ht="20.100000000000001" customHeight="1">
      <c r="A41" s="50" t="s">
        <v>272</v>
      </c>
      <c r="B41" s="73">
        <v>42</v>
      </c>
      <c r="C41" s="50"/>
      <c r="D41" s="147"/>
    </row>
    <row r="42" spans="1:5" ht="20.100000000000001" customHeight="1">
      <c r="A42" s="50" t="s">
        <v>273</v>
      </c>
      <c r="B42" s="73"/>
      <c r="C42" s="50"/>
      <c r="D42" s="147"/>
    </row>
    <row r="43" spans="1:5" ht="20.100000000000001" customHeight="1">
      <c r="A43" s="50" t="s">
        <v>274</v>
      </c>
      <c r="B43" s="73"/>
      <c r="C43" s="50"/>
      <c r="D43" s="147"/>
    </row>
    <row r="44" spans="1:5" ht="18" customHeight="1">
      <c r="A44" s="50" t="s">
        <v>275</v>
      </c>
      <c r="B44" s="73"/>
      <c r="C44" s="50"/>
      <c r="D44" s="147"/>
      <c r="E44" s="153"/>
    </row>
    <row r="45" spans="1:5" ht="19.5" customHeight="1">
      <c r="A45" s="50" t="s">
        <v>276</v>
      </c>
      <c r="B45" s="73"/>
      <c r="C45" s="50"/>
      <c r="D45" s="154"/>
    </row>
    <row r="46" spans="1:5" ht="20.100000000000001" customHeight="1">
      <c r="A46" s="50" t="s">
        <v>536</v>
      </c>
      <c r="B46" s="73"/>
      <c r="C46" s="50"/>
      <c r="D46" s="154"/>
    </row>
    <row r="47" spans="1:5" ht="20.100000000000001" customHeight="1">
      <c r="A47" s="50" t="s">
        <v>278</v>
      </c>
      <c r="B47" s="73"/>
      <c r="C47" s="50"/>
      <c r="D47" s="154"/>
    </row>
    <row r="48" spans="1:5" ht="20.100000000000001" customHeight="1">
      <c r="A48" s="50" t="s">
        <v>279</v>
      </c>
      <c r="B48" s="73"/>
      <c r="C48" s="50"/>
      <c r="D48" s="154"/>
    </row>
    <row r="49" spans="1:4" ht="20.100000000000001" customHeight="1">
      <c r="A49" s="50" t="s">
        <v>280</v>
      </c>
      <c r="B49" s="73"/>
      <c r="C49" s="50"/>
      <c r="D49" s="154"/>
    </row>
    <row r="50" spans="1:4" ht="20.100000000000001" customHeight="1">
      <c r="A50" s="50" t="s">
        <v>281</v>
      </c>
      <c r="B50" s="73"/>
      <c r="C50" s="50"/>
      <c r="D50" s="155"/>
    </row>
    <row r="51" spans="1:4" ht="20.100000000000001" customHeight="1">
      <c r="A51" s="50" t="s">
        <v>282</v>
      </c>
      <c r="B51" s="73">
        <v>157</v>
      </c>
      <c r="C51" s="50"/>
      <c r="D51" s="155"/>
    </row>
    <row r="52" spans="1:4" ht="20.100000000000001" customHeight="1">
      <c r="A52" s="50" t="s">
        <v>283</v>
      </c>
      <c r="B52" s="73"/>
      <c r="C52" s="50"/>
      <c r="D52" s="155"/>
    </row>
    <row r="53" spans="1:4" ht="20.100000000000001" customHeight="1">
      <c r="A53" s="50" t="s">
        <v>284</v>
      </c>
      <c r="B53" s="73"/>
      <c r="C53" s="50"/>
      <c r="D53" s="155"/>
    </row>
    <row r="54" spans="1:4" ht="20.100000000000001" customHeight="1">
      <c r="A54" s="50" t="s">
        <v>285</v>
      </c>
      <c r="B54" s="73"/>
      <c r="C54" s="50"/>
      <c r="D54" s="155"/>
    </row>
    <row r="55" spans="1:4" ht="20.100000000000001" customHeight="1">
      <c r="A55" s="50" t="s">
        <v>286</v>
      </c>
      <c r="B55" s="73"/>
      <c r="C55" s="50"/>
      <c r="D55" s="155"/>
    </row>
    <row r="56" spans="1:4" ht="20.100000000000001" customHeight="1">
      <c r="A56" s="50" t="s">
        <v>287</v>
      </c>
      <c r="B56" s="73"/>
      <c r="C56" s="50"/>
      <c r="D56" s="155"/>
    </row>
    <row r="57" spans="1:4" ht="20.100000000000001" customHeight="1">
      <c r="A57" s="50" t="s">
        <v>288</v>
      </c>
      <c r="B57" s="73"/>
      <c r="C57" s="50"/>
      <c r="D57" s="155"/>
    </row>
    <row r="58" spans="1:4" ht="20.100000000000001" customHeight="1">
      <c r="A58" s="50" t="s">
        <v>289</v>
      </c>
      <c r="B58" s="73"/>
      <c r="C58" s="50"/>
      <c r="D58" s="155"/>
    </row>
    <row r="59" spans="1:4" ht="20.100000000000001" customHeight="1">
      <c r="A59" s="50" t="s">
        <v>290</v>
      </c>
      <c r="B59" s="73"/>
      <c r="C59" s="50"/>
      <c r="D59" s="155"/>
    </row>
    <row r="60" spans="1:4" ht="20.100000000000001" customHeight="1">
      <c r="A60" s="50" t="s">
        <v>291</v>
      </c>
      <c r="B60" s="73"/>
      <c r="C60" s="50"/>
      <c r="D60" s="155"/>
    </row>
    <row r="61" spans="1:4" ht="20.100000000000001" customHeight="1">
      <c r="A61" s="447" t="s">
        <v>537</v>
      </c>
      <c r="B61" s="447"/>
      <c r="C61" s="447"/>
      <c r="D61" s="447"/>
    </row>
    <row r="62" spans="1:4" ht="20.100000000000001" customHeight="1">
      <c r="A62" s="143"/>
      <c r="B62" s="143"/>
    </row>
    <row r="63" spans="1:4" ht="20.100000000000001" customHeight="1">
      <c r="A63" s="143"/>
      <c r="B63" s="143"/>
    </row>
    <row r="64" spans="1:4" ht="20.100000000000001" customHeight="1">
      <c r="A64" s="143"/>
      <c r="B64" s="143"/>
    </row>
    <row r="65" spans="1:2" ht="20.100000000000001" customHeight="1">
      <c r="A65" s="143"/>
      <c r="B65" s="143"/>
    </row>
    <row r="66" spans="1:2" ht="20.100000000000001" customHeight="1">
      <c r="A66" s="143"/>
      <c r="B66" s="143"/>
    </row>
    <row r="67" spans="1:2" ht="20.100000000000001" customHeight="1">
      <c r="A67" s="143"/>
      <c r="B67" s="143"/>
    </row>
    <row r="68" spans="1:2" ht="20.100000000000001" customHeight="1">
      <c r="A68" s="143"/>
      <c r="B68" s="143"/>
    </row>
    <row r="69" spans="1:2" ht="20.100000000000001" customHeight="1">
      <c r="A69" s="143"/>
      <c r="B69" s="143"/>
    </row>
    <row r="70" spans="1:2" ht="20.100000000000001" customHeight="1">
      <c r="A70" s="143"/>
      <c r="B70" s="143"/>
    </row>
    <row r="71" spans="1:2" ht="20.100000000000001" customHeight="1">
      <c r="A71" s="143"/>
      <c r="B71" s="143"/>
    </row>
    <row r="72" spans="1:2" ht="20.100000000000001" customHeight="1">
      <c r="A72" s="143"/>
      <c r="B72" s="143"/>
    </row>
    <row r="73" spans="1:2" ht="20.100000000000001" customHeight="1">
      <c r="A73" s="143"/>
      <c r="B73" s="143"/>
    </row>
    <row r="74" spans="1:2" ht="20.100000000000001" customHeight="1">
      <c r="A74" s="143"/>
      <c r="B74" s="143"/>
    </row>
    <row r="75" spans="1:2" ht="20.100000000000001" customHeight="1">
      <c r="A75" s="143"/>
      <c r="B75" s="143"/>
    </row>
    <row r="76" spans="1:2" ht="20.100000000000001" customHeight="1">
      <c r="A76" s="143"/>
      <c r="B76" s="143"/>
    </row>
    <row r="77" spans="1:2" ht="20.100000000000001" customHeight="1">
      <c r="A77" s="143"/>
      <c r="B77" s="143"/>
    </row>
    <row r="78" spans="1:2" ht="20.100000000000001" customHeight="1">
      <c r="A78" s="143"/>
      <c r="B78" s="143"/>
    </row>
    <row r="79" spans="1:2" ht="20.100000000000001" customHeight="1">
      <c r="A79" s="143"/>
      <c r="B79" s="143"/>
    </row>
    <row r="80" spans="1:2" ht="20.100000000000001" customHeight="1">
      <c r="A80" s="143"/>
      <c r="B80" s="143"/>
    </row>
    <row r="81" spans="1:2" ht="20.100000000000001" customHeight="1">
      <c r="A81" s="143"/>
      <c r="B81" s="143"/>
    </row>
    <row r="82" spans="1:2" ht="20.100000000000001" customHeight="1">
      <c r="A82" s="143"/>
      <c r="B82" s="143"/>
    </row>
    <row r="83" spans="1:2" ht="20.100000000000001" customHeight="1">
      <c r="A83" s="143"/>
      <c r="B83" s="143"/>
    </row>
    <row r="84" spans="1:2" ht="20.100000000000001" customHeight="1">
      <c r="A84" s="143"/>
      <c r="B84" s="143"/>
    </row>
    <row r="85" spans="1:2" ht="20.100000000000001" customHeight="1">
      <c r="A85" s="143"/>
      <c r="B85" s="143"/>
    </row>
    <row r="86" spans="1:2" ht="20.100000000000001" customHeight="1"/>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sheetData>
  <mergeCells count="4">
    <mergeCell ref="A1:D1"/>
    <mergeCell ref="A2:D2"/>
    <mergeCell ref="A3:B3"/>
    <mergeCell ref="A61:D61"/>
  </mergeCells>
  <phoneticPr fontId="94" type="noConversion"/>
  <printOptions horizontalCentered="1"/>
  <pageMargins left="0.23622047244094499" right="0.23622047244094499" top="0.90551181102362199" bottom="0.86614173228346403" header="0.31496062992126" footer="0.196850393700787"/>
  <pageSetup paperSize="9" scale="83"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codeName="Sheet17">
    <tabColor rgb="FFFF0000"/>
  </sheetPr>
  <dimension ref="A1:B12"/>
  <sheetViews>
    <sheetView workbookViewId="0">
      <selection activeCell="A16" sqref="A16"/>
    </sheetView>
  </sheetViews>
  <sheetFormatPr defaultColWidth="9" defaultRowHeight="13.5"/>
  <cols>
    <col min="1" max="1" width="34.75" style="134" customWidth="1"/>
    <col min="2" max="2" width="53.25" style="134" customWidth="1"/>
    <col min="3" max="16384" width="9" style="134"/>
  </cols>
  <sheetData>
    <row r="1" spans="1:2" ht="18.75">
      <c r="A1" s="4" t="s">
        <v>538</v>
      </c>
      <c r="B1" s="4"/>
    </row>
    <row r="2" spans="1:2" ht="42" customHeight="1">
      <c r="A2" s="445" t="s">
        <v>539</v>
      </c>
      <c r="B2" s="445"/>
    </row>
    <row r="3" spans="1:2" ht="20.25" customHeight="1">
      <c r="A3" s="448" t="s">
        <v>295</v>
      </c>
      <c r="B3" s="448"/>
    </row>
    <row r="4" spans="1:2" ht="20.100000000000001" customHeight="1">
      <c r="A4" s="128"/>
      <c r="B4" s="135" t="s">
        <v>38</v>
      </c>
    </row>
    <row r="5" spans="1:2" ht="27.75" customHeight="1">
      <c r="A5" s="449" t="s">
        <v>101</v>
      </c>
      <c r="B5" s="487" t="s">
        <v>297</v>
      </c>
    </row>
    <row r="6" spans="1:2" ht="10.5" customHeight="1">
      <c r="A6" s="449"/>
      <c r="B6" s="487"/>
    </row>
    <row r="7" spans="1:2" s="133" customFormat="1" ht="30" customHeight="1">
      <c r="A7" s="137" t="s">
        <v>302</v>
      </c>
      <c r="B7" s="138"/>
    </row>
    <row r="8" spans="1:2" s="133" customFormat="1" ht="23.25" customHeight="1">
      <c r="A8" s="139"/>
      <c r="B8" s="140"/>
    </row>
    <row r="9" spans="1:2" s="133" customFormat="1" ht="23.25" customHeight="1">
      <c r="A9" s="141"/>
      <c r="B9" s="140"/>
    </row>
    <row r="10" spans="1:2" s="133" customFormat="1" ht="23.25" customHeight="1">
      <c r="A10" s="141"/>
      <c r="B10" s="140"/>
    </row>
    <row r="11" spans="1:2" ht="23.25" customHeight="1">
      <c r="A11" s="141"/>
      <c r="B11" s="140"/>
    </row>
    <row r="12" spans="1:2" ht="36.75" customHeight="1">
      <c r="A12" s="486" t="s">
        <v>299</v>
      </c>
      <c r="B12" s="486"/>
    </row>
  </sheetData>
  <mergeCells count="5">
    <mergeCell ref="A2:B2"/>
    <mergeCell ref="A3:B3"/>
    <mergeCell ref="A12:B12"/>
    <mergeCell ref="A5:A6"/>
    <mergeCell ref="B5:B6"/>
  </mergeCells>
  <phoneticPr fontId="94" type="noConversion"/>
  <printOptions horizontalCentered="1"/>
  <pageMargins left="0.23622047244094499" right="0.23622047244094499" top="0.86614173228346403" bottom="0" header="0.118110236220472" footer="3.9370078740157501E-2"/>
  <pageSetup paperSize="9" scale="85" fitToWidth="0" fitToHeight="0"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codeName="Sheet18">
    <tabColor rgb="FFFF0000"/>
    <pageSetUpPr fitToPage="1"/>
  </sheetPr>
  <dimension ref="A1:B77"/>
  <sheetViews>
    <sheetView showZeros="0" workbookViewId="0">
      <selection activeCell="A17" sqref="A17:A18"/>
    </sheetView>
  </sheetViews>
  <sheetFormatPr defaultColWidth="10" defaultRowHeight="13.5"/>
  <cols>
    <col min="1" max="1" width="55.375" style="125" customWidth="1"/>
    <col min="2" max="2" width="23.875" style="126" customWidth="1"/>
    <col min="3" max="3" width="15.25" style="125" customWidth="1"/>
    <col min="4" max="16384" width="10" style="125"/>
  </cols>
  <sheetData>
    <row r="1" spans="1:2" ht="18.75">
      <c r="A1" s="438" t="s">
        <v>540</v>
      </c>
      <c r="B1" s="438"/>
    </row>
    <row r="2" spans="1:2" ht="24">
      <c r="A2" s="445" t="s">
        <v>539</v>
      </c>
      <c r="B2" s="445"/>
    </row>
    <row r="3" spans="1:2">
      <c r="A3" s="448" t="s">
        <v>301</v>
      </c>
      <c r="B3" s="448"/>
    </row>
    <row r="4" spans="1:2" ht="20.25" customHeight="1">
      <c r="A4" s="128"/>
      <c r="B4" s="129" t="s">
        <v>38</v>
      </c>
    </row>
    <row r="5" spans="1:2" ht="24" customHeight="1">
      <c r="A5" s="130" t="s">
        <v>101</v>
      </c>
      <c r="B5" s="131" t="s">
        <v>508</v>
      </c>
    </row>
    <row r="6" spans="1:2" ht="24" customHeight="1">
      <c r="A6" s="132" t="s">
        <v>541</v>
      </c>
      <c r="B6" s="96"/>
    </row>
    <row r="7" spans="1:2" s="124" customFormat="1" ht="20.100000000000001" customHeight="1">
      <c r="A7" s="50" t="s">
        <v>234</v>
      </c>
      <c r="B7" s="73"/>
    </row>
    <row r="8" spans="1:2" s="124" customFormat="1" ht="20.100000000000001" customHeight="1">
      <c r="A8" s="50" t="s">
        <v>532</v>
      </c>
      <c r="B8" s="73"/>
    </row>
    <row r="9" spans="1:2" s="124" customFormat="1" ht="20.100000000000001" customHeight="1">
      <c r="A9" s="50" t="s">
        <v>533</v>
      </c>
      <c r="B9" s="73"/>
    </row>
    <row r="10" spans="1:2" s="124" customFormat="1" ht="20.100000000000001" customHeight="1">
      <c r="A10" s="50" t="s">
        <v>542</v>
      </c>
      <c r="B10" s="73"/>
    </row>
    <row r="11" spans="1:2" s="124" customFormat="1" ht="20.100000000000001" customHeight="1">
      <c r="A11" s="50" t="s">
        <v>271</v>
      </c>
      <c r="B11" s="73"/>
    </row>
    <row r="12" spans="1:2" ht="20.100000000000001" customHeight="1">
      <c r="A12" s="488" t="s">
        <v>299</v>
      </c>
      <c r="B12" s="488"/>
    </row>
    <row r="13" spans="1:2" ht="20.100000000000001" customHeight="1"/>
    <row r="14" spans="1:2" ht="20.100000000000001" customHeight="1"/>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51.75" customHeight="1"/>
    <row r="66" ht="21.6" customHeight="1"/>
    <row r="67" ht="21.6" customHeight="1"/>
    <row r="68" ht="21.6" customHeight="1"/>
    <row r="69" ht="21.6" customHeight="1"/>
    <row r="71" ht="20.100000000000001" customHeight="1"/>
    <row r="72" ht="20.100000000000001" customHeight="1"/>
    <row r="73" ht="51.75" customHeight="1"/>
    <row r="74" ht="21.6" customHeight="1"/>
    <row r="75" ht="21.6" customHeight="1"/>
    <row r="76" ht="21.6" customHeight="1"/>
    <row r="77" ht="21.6" customHeight="1"/>
  </sheetData>
  <mergeCells count="4">
    <mergeCell ref="A1:B1"/>
    <mergeCell ref="A2:B2"/>
    <mergeCell ref="A3:B3"/>
    <mergeCell ref="A12:B12"/>
  </mergeCells>
  <phoneticPr fontId="94"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codeName="Sheet19">
    <tabColor rgb="FFFF0000"/>
  </sheetPr>
  <dimension ref="A1:G25"/>
  <sheetViews>
    <sheetView showZeros="0" workbookViewId="0">
      <selection activeCell="A2" sqref="A2:D2"/>
    </sheetView>
  </sheetViews>
  <sheetFormatPr defaultColWidth="9" defaultRowHeight="20.100000000000001" customHeight="1"/>
  <cols>
    <col min="1" max="1" width="37.875" style="87" customWidth="1"/>
    <col min="2" max="2" width="11.875" style="88" customWidth="1"/>
    <col min="3" max="3" width="31.25" style="89" customWidth="1"/>
    <col min="4" max="4" width="12.5" style="90" customWidth="1"/>
    <col min="5" max="5" width="17.25" style="91" hidden="1" customWidth="1"/>
    <col min="6" max="7" width="10.5" style="91" hidden="1" customWidth="1"/>
    <col min="8" max="8" width="9" style="91" customWidth="1"/>
    <col min="9" max="16384" width="9" style="91"/>
  </cols>
  <sheetData>
    <row r="1" spans="1:7" ht="20.100000000000001" customHeight="1">
      <c r="A1" s="438" t="s">
        <v>543</v>
      </c>
      <c r="B1" s="438"/>
      <c r="C1" s="438"/>
      <c r="D1" s="438"/>
    </row>
    <row r="2" spans="1:7" ht="29.25" customHeight="1">
      <c r="A2" s="445" t="s">
        <v>544</v>
      </c>
      <c r="B2" s="445"/>
      <c r="C2" s="445"/>
      <c r="D2" s="445"/>
    </row>
    <row r="3" spans="1:7" ht="20.100000000000001" customHeight="1">
      <c r="A3" s="485"/>
      <c r="B3" s="485"/>
      <c r="C3" s="485"/>
      <c r="D3" s="92" t="s">
        <v>38</v>
      </c>
    </row>
    <row r="4" spans="1:7" ht="24" customHeight="1">
      <c r="A4" s="93" t="s">
        <v>230</v>
      </c>
      <c r="B4" s="94" t="s">
        <v>297</v>
      </c>
      <c r="C4" s="93" t="s">
        <v>176</v>
      </c>
      <c r="D4" s="94" t="s">
        <v>297</v>
      </c>
    </row>
    <row r="5" spans="1:7" ht="24" customHeight="1">
      <c r="A5" s="115" t="s">
        <v>103</v>
      </c>
      <c r="B5" s="71"/>
      <c r="C5" s="115" t="s">
        <v>103</v>
      </c>
      <c r="D5" s="71"/>
      <c r="F5" s="116"/>
    </row>
    <row r="6" spans="1:7" ht="24" customHeight="1">
      <c r="A6" s="85" t="s">
        <v>104</v>
      </c>
      <c r="B6" s="71"/>
      <c r="C6" s="117" t="s">
        <v>105</v>
      </c>
      <c r="D6" s="71"/>
      <c r="G6" s="116">
        <v>441056</v>
      </c>
    </row>
    <row r="7" spans="1:7" ht="20.100000000000001" customHeight="1">
      <c r="A7" s="75" t="s">
        <v>306</v>
      </c>
      <c r="B7" s="73"/>
      <c r="C7" s="113" t="s">
        <v>545</v>
      </c>
      <c r="D7" s="73"/>
      <c r="E7" s="118">
        <v>-1</v>
      </c>
      <c r="F7" s="119" t="s">
        <v>307</v>
      </c>
      <c r="G7" s="120">
        <v>99</v>
      </c>
    </row>
    <row r="8" spans="1:7" ht="20.100000000000001" customHeight="1">
      <c r="A8" s="75" t="s">
        <v>546</v>
      </c>
      <c r="B8" s="73"/>
      <c r="C8" s="113" t="s">
        <v>547</v>
      </c>
      <c r="D8" s="73"/>
      <c r="E8" s="118" t="e">
        <v>#DIV/0!</v>
      </c>
    </row>
    <row r="9" spans="1:7" ht="20.100000000000001" customHeight="1">
      <c r="A9" s="75" t="s">
        <v>548</v>
      </c>
      <c r="B9" s="73"/>
      <c r="C9" s="113" t="s">
        <v>549</v>
      </c>
      <c r="D9" s="73"/>
      <c r="E9" s="118">
        <v>1.42322926267281</v>
      </c>
      <c r="F9" s="119" t="s">
        <v>309</v>
      </c>
      <c r="G9" s="120">
        <v>4340</v>
      </c>
    </row>
    <row r="10" spans="1:7" ht="20.100000000000001" customHeight="1">
      <c r="A10" s="75" t="s">
        <v>550</v>
      </c>
      <c r="B10" s="73"/>
      <c r="C10" s="113" t="s">
        <v>551</v>
      </c>
      <c r="D10" s="73"/>
      <c r="E10" s="118" t="e">
        <v>#DIV/0!</v>
      </c>
    </row>
    <row r="11" spans="1:7" ht="20.100000000000001" customHeight="1">
      <c r="A11" s="75" t="s">
        <v>552</v>
      </c>
      <c r="B11" s="73"/>
      <c r="C11" s="113" t="s">
        <v>553</v>
      </c>
      <c r="D11" s="73"/>
      <c r="E11" s="118">
        <v>0.22536788237894001</v>
      </c>
      <c r="F11" s="119" t="s">
        <v>311</v>
      </c>
      <c r="G11" s="120">
        <v>248884</v>
      </c>
    </row>
    <row r="12" spans="1:7" ht="20.100000000000001" customHeight="1">
      <c r="A12" s="75" t="s">
        <v>554</v>
      </c>
      <c r="B12" s="73"/>
      <c r="C12" s="113" t="s">
        <v>555</v>
      </c>
      <c r="D12" s="73"/>
      <c r="E12" s="118">
        <v>10.9890211038961</v>
      </c>
      <c r="F12" s="119" t="s">
        <v>313</v>
      </c>
      <c r="G12" s="120">
        <v>6160</v>
      </c>
    </row>
    <row r="13" spans="1:7" ht="20.100000000000001" customHeight="1">
      <c r="A13" s="75" t="s">
        <v>556</v>
      </c>
      <c r="B13" s="73"/>
      <c r="C13" s="113" t="s">
        <v>557</v>
      </c>
      <c r="D13" s="73"/>
      <c r="E13" s="118" t="e">
        <v>#DIV/0!</v>
      </c>
      <c r="F13" s="119" t="s">
        <v>315</v>
      </c>
      <c r="G13" s="120">
        <v>0</v>
      </c>
    </row>
    <row r="14" spans="1:7" ht="20.100000000000001" customHeight="1">
      <c r="A14" s="75" t="s">
        <v>558</v>
      </c>
      <c r="B14" s="73"/>
      <c r="C14" s="113" t="s">
        <v>559</v>
      </c>
      <c r="D14" s="73"/>
      <c r="E14" s="118" t="e">
        <v>#DIV/0!</v>
      </c>
    </row>
    <row r="15" spans="1:7" ht="20.100000000000001" customHeight="1">
      <c r="A15" s="75" t="s">
        <v>560</v>
      </c>
      <c r="B15" s="73"/>
      <c r="C15" s="113" t="s">
        <v>561</v>
      </c>
      <c r="D15" s="73"/>
      <c r="E15" s="118">
        <v>-0.99613074366564103</v>
      </c>
      <c r="F15" s="119" t="s">
        <v>317</v>
      </c>
      <c r="G15" s="120">
        <v>372295</v>
      </c>
    </row>
    <row r="16" spans="1:7" ht="20.100000000000001" customHeight="1">
      <c r="A16" s="121" t="s">
        <v>562</v>
      </c>
      <c r="B16" s="73"/>
      <c r="C16" s="113" t="s">
        <v>563</v>
      </c>
      <c r="D16" s="73"/>
      <c r="E16" s="118">
        <v>0.46398188803512602</v>
      </c>
      <c r="F16" s="119" t="s">
        <v>319</v>
      </c>
      <c r="G16" s="120">
        <v>29152</v>
      </c>
    </row>
    <row r="17" spans="1:7" ht="20.100000000000001" customHeight="1">
      <c r="A17" s="75" t="s">
        <v>564</v>
      </c>
      <c r="B17" s="73"/>
      <c r="C17" s="113" t="s">
        <v>565</v>
      </c>
      <c r="D17" s="73"/>
      <c r="E17" s="118">
        <v>-0.85779596269802605</v>
      </c>
      <c r="F17" s="119" t="s">
        <v>323</v>
      </c>
      <c r="G17" s="120">
        <v>53402</v>
      </c>
    </row>
    <row r="18" spans="1:7" ht="20.100000000000001" customHeight="1">
      <c r="A18" s="85" t="s">
        <v>155</v>
      </c>
      <c r="B18" s="71"/>
      <c r="C18" s="85" t="s">
        <v>156</v>
      </c>
      <c r="D18" s="71"/>
    </row>
    <row r="19" spans="1:7" ht="20.100000000000001" customHeight="1">
      <c r="A19" s="75" t="s">
        <v>157</v>
      </c>
      <c r="B19" s="73"/>
      <c r="C19" s="75" t="s">
        <v>158</v>
      </c>
      <c r="D19" s="73"/>
    </row>
    <row r="20" spans="1:7" ht="20.100000000000001" customHeight="1">
      <c r="A20" s="75" t="s">
        <v>159</v>
      </c>
      <c r="B20" s="73"/>
      <c r="C20" s="75" t="s">
        <v>160</v>
      </c>
      <c r="D20" s="73"/>
    </row>
    <row r="21" spans="1:7" ht="20.100000000000001" customHeight="1">
      <c r="A21" s="122" t="s">
        <v>566</v>
      </c>
      <c r="B21" s="73"/>
      <c r="C21" s="75" t="s">
        <v>329</v>
      </c>
      <c r="D21" s="73"/>
    </row>
    <row r="22" spans="1:7" ht="20.100000000000001" customHeight="1">
      <c r="A22" s="123" t="s">
        <v>167</v>
      </c>
      <c r="B22" s="73"/>
      <c r="C22" s="99" t="s">
        <v>567</v>
      </c>
      <c r="D22" s="73"/>
    </row>
    <row r="23" spans="1:7" ht="20.100000000000001" customHeight="1">
      <c r="A23" s="123" t="s">
        <v>169</v>
      </c>
      <c r="B23" s="73"/>
      <c r="C23" s="99" t="s">
        <v>170</v>
      </c>
      <c r="D23" s="73"/>
    </row>
    <row r="24" spans="1:7" ht="20.100000000000001" customHeight="1">
      <c r="A24" s="123" t="s">
        <v>332</v>
      </c>
      <c r="B24" s="73"/>
      <c r="C24" s="123"/>
      <c r="D24" s="73"/>
    </row>
    <row r="25" spans="1:7" ht="35.1" customHeight="1">
      <c r="A25" s="489" t="s">
        <v>568</v>
      </c>
      <c r="B25" s="489"/>
      <c r="C25" s="489"/>
      <c r="D25" s="489"/>
    </row>
  </sheetData>
  <mergeCells count="5">
    <mergeCell ref="A1:B1"/>
    <mergeCell ref="C1:D1"/>
    <mergeCell ref="A2:D2"/>
    <mergeCell ref="A3:C3"/>
    <mergeCell ref="A25:D25"/>
  </mergeCells>
  <phoneticPr fontId="9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7.xml><?xml version="1.0" encoding="utf-8"?>
<worksheet xmlns="http://schemas.openxmlformats.org/spreadsheetml/2006/main" xmlns:r="http://schemas.openxmlformats.org/officeDocument/2006/relationships">
  <sheetPr>
    <tabColor rgb="FFFF0000"/>
  </sheetPr>
  <dimension ref="A1:D35"/>
  <sheetViews>
    <sheetView workbookViewId="0">
      <selection activeCell="A2" sqref="A2:D35"/>
    </sheetView>
  </sheetViews>
  <sheetFormatPr defaultColWidth="9" defaultRowHeight="13.5"/>
  <cols>
    <col min="1" max="4" width="22" customWidth="1"/>
    <col min="5" max="5" width="28.875" customWidth="1"/>
  </cols>
  <sheetData>
    <row r="1" spans="1:4" ht="75.75" customHeight="1">
      <c r="A1" s="442" t="s">
        <v>569</v>
      </c>
      <c r="B1" s="442"/>
      <c r="C1" s="442"/>
      <c r="D1" s="442"/>
    </row>
    <row r="2" spans="1:4">
      <c r="A2" s="443" t="s">
        <v>725</v>
      </c>
      <c r="B2" s="444"/>
      <c r="C2" s="444"/>
      <c r="D2" s="444"/>
    </row>
    <row r="3" spans="1:4">
      <c r="A3" s="444"/>
      <c r="B3" s="444"/>
      <c r="C3" s="444"/>
      <c r="D3" s="444"/>
    </row>
    <row r="4" spans="1:4">
      <c r="A4" s="444"/>
      <c r="B4" s="444"/>
      <c r="C4" s="444"/>
      <c r="D4" s="444"/>
    </row>
    <row r="5" spans="1:4">
      <c r="A5" s="444"/>
      <c r="B5" s="444"/>
      <c r="C5" s="444"/>
      <c r="D5" s="444"/>
    </row>
    <row r="6" spans="1:4">
      <c r="A6" s="444"/>
      <c r="B6" s="444"/>
      <c r="C6" s="444"/>
      <c r="D6" s="444"/>
    </row>
    <row r="7" spans="1:4">
      <c r="A7" s="444"/>
      <c r="B7" s="444"/>
      <c r="C7" s="444"/>
      <c r="D7" s="444"/>
    </row>
    <row r="8" spans="1:4">
      <c r="A8" s="444"/>
      <c r="B8" s="444"/>
      <c r="C8" s="444"/>
      <c r="D8" s="444"/>
    </row>
    <row r="9" spans="1:4">
      <c r="A9" s="444"/>
      <c r="B9" s="444"/>
      <c r="C9" s="444"/>
      <c r="D9" s="444"/>
    </row>
    <row r="10" spans="1:4">
      <c r="A10" s="444"/>
      <c r="B10" s="444"/>
      <c r="C10" s="444"/>
      <c r="D10" s="444"/>
    </row>
    <row r="11" spans="1:4">
      <c r="A11" s="444"/>
      <c r="B11" s="444"/>
      <c r="C11" s="444"/>
      <c r="D11" s="444"/>
    </row>
    <row r="12" spans="1:4">
      <c r="A12" s="444"/>
      <c r="B12" s="444"/>
      <c r="C12" s="444"/>
      <c r="D12" s="444"/>
    </row>
    <row r="13" spans="1:4">
      <c r="A13" s="444"/>
      <c r="B13" s="444"/>
      <c r="C13" s="444"/>
      <c r="D13" s="444"/>
    </row>
    <row r="14" spans="1:4">
      <c r="A14" s="444"/>
      <c r="B14" s="444"/>
      <c r="C14" s="444"/>
      <c r="D14" s="444"/>
    </row>
    <row r="15" spans="1:4">
      <c r="A15" s="444"/>
      <c r="B15" s="444"/>
      <c r="C15" s="444"/>
      <c r="D15" s="444"/>
    </row>
    <row r="16" spans="1:4">
      <c r="A16" s="444"/>
      <c r="B16" s="444"/>
      <c r="C16" s="444"/>
      <c r="D16" s="444"/>
    </row>
    <row r="17" spans="1:4">
      <c r="A17" s="444"/>
      <c r="B17" s="444"/>
      <c r="C17" s="444"/>
      <c r="D17" s="444"/>
    </row>
    <row r="18" spans="1:4">
      <c r="A18" s="444"/>
      <c r="B18" s="444"/>
      <c r="C18" s="444"/>
      <c r="D18" s="444"/>
    </row>
    <row r="19" spans="1:4">
      <c r="A19" s="444"/>
      <c r="B19" s="444"/>
      <c r="C19" s="444"/>
      <c r="D19" s="444"/>
    </row>
    <row r="20" spans="1:4">
      <c r="A20" s="444"/>
      <c r="B20" s="444"/>
      <c r="C20" s="444"/>
      <c r="D20" s="444"/>
    </row>
    <row r="21" spans="1:4">
      <c r="A21" s="444"/>
      <c r="B21" s="444"/>
      <c r="C21" s="444"/>
      <c r="D21" s="444"/>
    </row>
    <row r="22" spans="1:4">
      <c r="A22" s="444"/>
      <c r="B22" s="444"/>
      <c r="C22" s="444"/>
      <c r="D22" s="444"/>
    </row>
    <row r="23" spans="1:4">
      <c r="A23" s="444"/>
      <c r="B23" s="444"/>
      <c r="C23" s="444"/>
      <c r="D23" s="444"/>
    </row>
    <row r="24" spans="1:4">
      <c r="A24" s="444"/>
      <c r="B24" s="444"/>
      <c r="C24" s="444"/>
      <c r="D24" s="444"/>
    </row>
    <row r="25" spans="1:4">
      <c r="A25" s="444"/>
      <c r="B25" s="444"/>
      <c r="C25" s="444"/>
      <c r="D25" s="444"/>
    </row>
    <row r="26" spans="1:4">
      <c r="A26" s="444"/>
      <c r="B26" s="444"/>
      <c r="C26" s="444"/>
      <c r="D26" s="444"/>
    </row>
    <row r="27" spans="1:4" ht="66.75" customHeight="1">
      <c r="A27" s="444"/>
      <c r="B27" s="444"/>
      <c r="C27" s="444"/>
      <c r="D27" s="444"/>
    </row>
    <row r="28" spans="1:4" ht="14.25" hidden="1" customHeight="1">
      <c r="A28" s="444"/>
      <c r="B28" s="444"/>
      <c r="C28" s="444"/>
      <c r="D28" s="444"/>
    </row>
    <row r="29" spans="1:4" ht="14.25" hidden="1" customHeight="1">
      <c r="A29" s="444"/>
      <c r="B29" s="444"/>
      <c r="C29" s="444"/>
      <c r="D29" s="444"/>
    </row>
    <row r="30" spans="1:4" ht="14.25" hidden="1" customHeight="1">
      <c r="A30" s="444"/>
      <c r="B30" s="444"/>
      <c r="C30" s="444"/>
      <c r="D30" s="444"/>
    </row>
    <row r="31" spans="1:4" ht="14.25" hidden="1" customHeight="1">
      <c r="A31" s="444"/>
      <c r="B31" s="444"/>
      <c r="C31" s="444"/>
      <c r="D31" s="444"/>
    </row>
    <row r="32" spans="1:4" ht="14.25" hidden="1" customHeight="1">
      <c r="A32" s="444"/>
      <c r="B32" s="444"/>
      <c r="C32" s="444"/>
      <c r="D32" s="444"/>
    </row>
    <row r="33" spans="1:4" ht="14.25" hidden="1" customHeight="1">
      <c r="A33" s="444"/>
      <c r="B33" s="444"/>
      <c r="C33" s="444"/>
      <c r="D33" s="444"/>
    </row>
    <row r="34" spans="1:4" ht="14.25" hidden="1" customHeight="1">
      <c r="A34" s="444"/>
      <c r="B34" s="444"/>
      <c r="C34" s="444"/>
      <c r="D34" s="444"/>
    </row>
    <row r="35" spans="1:4" ht="18.75" customHeight="1">
      <c r="A35" s="444"/>
      <c r="B35" s="444"/>
      <c r="C35" s="444"/>
      <c r="D35" s="444"/>
    </row>
  </sheetData>
  <mergeCells count="2">
    <mergeCell ref="A1:D1"/>
    <mergeCell ref="A2:D35"/>
  </mergeCells>
  <phoneticPr fontId="94" type="noConversion"/>
  <printOptions horizontalCentered="1"/>
  <pageMargins left="0.23622047244094499" right="0.15748031496063" top="0.74803149606299202" bottom="0.74803149606299202" header="0.31496062992126" footer="0.31496062992126"/>
  <pageSetup paperSize="9" orientation="portrait"/>
</worksheet>
</file>

<file path=xl/worksheets/sheet28.xml><?xml version="1.0" encoding="utf-8"?>
<worksheet xmlns="http://schemas.openxmlformats.org/spreadsheetml/2006/main" xmlns:r="http://schemas.openxmlformats.org/officeDocument/2006/relationships">
  <sheetPr codeName="Sheet20">
    <tabColor rgb="FFFF0000"/>
  </sheetPr>
  <dimension ref="A1:B48"/>
  <sheetViews>
    <sheetView showZeros="0" workbookViewId="0">
      <pane xSplit="2" ySplit="5" topLeftCell="C15" activePane="bottomRight" state="frozen"/>
      <selection pane="topRight"/>
      <selection pane="bottomLeft"/>
      <selection pane="bottomRight" activeCell="A10" sqref="A10"/>
    </sheetView>
  </sheetViews>
  <sheetFormatPr defaultColWidth="9" defaultRowHeight="20.100000000000001" customHeight="1"/>
  <cols>
    <col min="1" max="1" width="62.875" style="107" customWidth="1"/>
    <col min="2" max="2" width="23.375" style="90" customWidth="1"/>
    <col min="3" max="16384" width="9" style="91"/>
  </cols>
  <sheetData>
    <row r="1" spans="1:2" ht="20.100000000000001" customHeight="1">
      <c r="A1" s="438" t="s">
        <v>570</v>
      </c>
      <c r="B1" s="438"/>
    </row>
    <row r="2" spans="1:2" ht="35.25" customHeight="1">
      <c r="A2" s="445" t="s">
        <v>571</v>
      </c>
      <c r="B2" s="445"/>
    </row>
    <row r="3" spans="1:2" ht="20.100000000000001" customHeight="1">
      <c r="A3" s="108"/>
      <c r="B3" s="92" t="s">
        <v>38</v>
      </c>
    </row>
    <row r="4" spans="1:2" ht="24" customHeight="1">
      <c r="A4" s="109" t="s">
        <v>176</v>
      </c>
      <c r="B4" s="109" t="s">
        <v>508</v>
      </c>
    </row>
    <row r="5" spans="1:2" ht="21.75" customHeight="1">
      <c r="A5" s="110" t="s">
        <v>105</v>
      </c>
      <c r="B5" s="111"/>
    </row>
    <row r="6" spans="1:2" ht="18.75" customHeight="1">
      <c r="A6" s="112" t="s">
        <v>449</v>
      </c>
      <c r="B6" s="111"/>
    </row>
    <row r="7" spans="1:2" ht="18.75" customHeight="1">
      <c r="A7" s="112" t="s">
        <v>572</v>
      </c>
      <c r="B7" s="111"/>
    </row>
    <row r="8" spans="1:2" ht="18.75" customHeight="1">
      <c r="A8" s="113" t="s">
        <v>573</v>
      </c>
      <c r="B8" s="114"/>
    </row>
    <row r="9" spans="1:2" ht="21.95" customHeight="1">
      <c r="A9" s="113" t="s">
        <v>574</v>
      </c>
      <c r="B9" s="114"/>
    </row>
    <row r="10" spans="1:2" ht="21.95" customHeight="1">
      <c r="A10" s="112" t="s">
        <v>575</v>
      </c>
      <c r="B10" s="111"/>
    </row>
    <row r="11" spans="1:2" ht="21.95" customHeight="1">
      <c r="A11" s="113" t="s">
        <v>574</v>
      </c>
      <c r="B11" s="114"/>
    </row>
    <row r="12" spans="1:2" ht="21.95" customHeight="1">
      <c r="A12" s="112" t="s">
        <v>470</v>
      </c>
      <c r="B12" s="111"/>
    </row>
    <row r="13" spans="1:2" ht="21.95" customHeight="1">
      <c r="A13" s="112" t="s">
        <v>576</v>
      </c>
      <c r="B13" s="111"/>
    </row>
    <row r="14" spans="1:2" ht="21.95" customHeight="1">
      <c r="A14" s="113" t="s">
        <v>577</v>
      </c>
      <c r="B14" s="114"/>
    </row>
    <row r="15" spans="1:2" ht="21.95" customHeight="1">
      <c r="A15" s="113" t="s">
        <v>578</v>
      </c>
      <c r="B15" s="114"/>
    </row>
    <row r="16" spans="1:2" ht="21.95" customHeight="1">
      <c r="A16" s="113" t="s">
        <v>579</v>
      </c>
      <c r="B16" s="114"/>
    </row>
    <row r="17" spans="1:2" ht="21.95" customHeight="1">
      <c r="A17" s="112" t="s">
        <v>580</v>
      </c>
      <c r="B17" s="111"/>
    </row>
    <row r="18" spans="1:2" ht="21.95" customHeight="1">
      <c r="A18" s="113" t="s">
        <v>581</v>
      </c>
      <c r="B18" s="114"/>
    </row>
    <row r="19" spans="1:2" ht="21.95" customHeight="1">
      <c r="A19" s="112" t="s">
        <v>359</v>
      </c>
      <c r="B19" s="111"/>
    </row>
    <row r="20" spans="1:2" ht="21.95" customHeight="1">
      <c r="A20" s="113" t="s">
        <v>582</v>
      </c>
      <c r="B20" s="114"/>
    </row>
    <row r="21" spans="1:2" ht="21.95" customHeight="1">
      <c r="A21" s="112" t="s">
        <v>336</v>
      </c>
      <c r="B21" s="111"/>
    </row>
    <row r="22" spans="1:2" ht="21.95" customHeight="1">
      <c r="A22" s="112" t="s">
        <v>583</v>
      </c>
      <c r="B22" s="111"/>
    </row>
    <row r="23" spans="1:2" ht="21.95" customHeight="1">
      <c r="A23" s="113" t="s">
        <v>574</v>
      </c>
      <c r="B23" s="114"/>
    </row>
    <row r="24" spans="1:2" ht="21.95" customHeight="1">
      <c r="A24" s="113" t="s">
        <v>584</v>
      </c>
      <c r="B24" s="114"/>
    </row>
    <row r="25" spans="1:2" ht="21.95" customHeight="1">
      <c r="A25" s="113" t="s">
        <v>585</v>
      </c>
      <c r="B25" s="114"/>
    </row>
    <row r="26" spans="1:2" ht="21.95" customHeight="1">
      <c r="A26" s="112" t="s">
        <v>337</v>
      </c>
      <c r="B26" s="111"/>
    </row>
    <row r="27" spans="1:2" ht="21.95" customHeight="1">
      <c r="A27" s="113" t="s">
        <v>338</v>
      </c>
      <c r="B27" s="114"/>
    </row>
    <row r="28" spans="1:2" ht="21.95" customHeight="1">
      <c r="A28" s="112" t="s">
        <v>586</v>
      </c>
      <c r="B28" s="111"/>
    </row>
    <row r="29" spans="1:2" ht="21.95" customHeight="1">
      <c r="A29" s="112" t="s">
        <v>587</v>
      </c>
      <c r="B29" s="111"/>
    </row>
    <row r="30" spans="1:2" ht="21.95" customHeight="1">
      <c r="A30" s="113" t="s">
        <v>588</v>
      </c>
      <c r="B30" s="114"/>
    </row>
    <row r="31" spans="1:2" ht="21.95" customHeight="1">
      <c r="A31" s="112" t="s">
        <v>589</v>
      </c>
      <c r="B31" s="111"/>
    </row>
    <row r="32" spans="1:2" ht="21.95" customHeight="1">
      <c r="A32" s="113" t="s">
        <v>590</v>
      </c>
      <c r="B32" s="114"/>
    </row>
    <row r="33" spans="1:2" ht="21.95" customHeight="1">
      <c r="A33" s="113" t="s">
        <v>591</v>
      </c>
      <c r="B33" s="114"/>
    </row>
    <row r="34" spans="1:2" ht="21.95" customHeight="1">
      <c r="A34" s="113" t="s">
        <v>592</v>
      </c>
      <c r="B34" s="114"/>
    </row>
    <row r="35" spans="1:2" ht="21.95" customHeight="1">
      <c r="A35" s="113" t="s">
        <v>593</v>
      </c>
      <c r="B35" s="114"/>
    </row>
    <row r="36" spans="1:2" ht="21.95" customHeight="1">
      <c r="A36" s="113" t="s">
        <v>594</v>
      </c>
      <c r="B36" s="114"/>
    </row>
    <row r="37" spans="1:2" ht="21.95" customHeight="1">
      <c r="A37" s="112" t="s">
        <v>595</v>
      </c>
      <c r="B37" s="111"/>
    </row>
    <row r="38" spans="1:2" ht="21.95" customHeight="1">
      <c r="A38" s="112" t="s">
        <v>596</v>
      </c>
      <c r="B38" s="111"/>
    </row>
    <row r="39" spans="1:2" ht="21.95" customHeight="1">
      <c r="A39" s="113" t="s">
        <v>597</v>
      </c>
      <c r="B39" s="114"/>
    </row>
    <row r="40" spans="1:2" ht="21.95" customHeight="1">
      <c r="A40" s="112" t="s">
        <v>598</v>
      </c>
      <c r="B40" s="111"/>
    </row>
    <row r="41" spans="1:2" ht="21.95" customHeight="1">
      <c r="A41" s="112" t="s">
        <v>599</v>
      </c>
      <c r="B41" s="111"/>
    </row>
    <row r="42" spans="1:2" ht="21.95" customHeight="1">
      <c r="A42" s="113" t="s">
        <v>600</v>
      </c>
      <c r="B42" s="114"/>
    </row>
    <row r="43" spans="1:2" ht="21.95" customHeight="1">
      <c r="A43" s="113" t="s">
        <v>601</v>
      </c>
      <c r="B43" s="114"/>
    </row>
    <row r="44" spans="1:2" ht="21.95" customHeight="1">
      <c r="A44" s="113" t="s">
        <v>602</v>
      </c>
      <c r="B44" s="114"/>
    </row>
    <row r="45" spans="1:2" ht="21.95" customHeight="1">
      <c r="A45" s="112" t="s">
        <v>603</v>
      </c>
      <c r="B45" s="111"/>
    </row>
    <row r="46" spans="1:2" ht="21.95" customHeight="1">
      <c r="A46" s="113" t="s">
        <v>604</v>
      </c>
      <c r="B46" s="114"/>
    </row>
    <row r="47" spans="1:2" ht="21.95" customHeight="1">
      <c r="A47" s="113" t="s">
        <v>605</v>
      </c>
      <c r="B47" s="114"/>
    </row>
    <row r="48" spans="1:2" ht="21.95" customHeight="1">
      <c r="A48" s="113" t="s">
        <v>341</v>
      </c>
      <c r="B48" s="114"/>
    </row>
  </sheetData>
  <autoFilter ref="A4:B48">
    <extLst/>
  </autoFilter>
  <mergeCells count="2">
    <mergeCell ref="A1:B1"/>
    <mergeCell ref="A2:B2"/>
  </mergeCells>
  <phoneticPr fontId="94" type="noConversion"/>
  <printOptions horizontalCentered="1"/>
  <pageMargins left="0.23622047244094499" right="0.23622047244094499" top="0.90551181102362199" bottom="0.90551181102362199" header="0.31496062992126" footer="0.31496062992126"/>
  <pageSetup paperSize="9" scale="84" fitToWidth="0" fitToHeight="0"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FF0000"/>
  </sheetPr>
  <dimension ref="A1:E16"/>
  <sheetViews>
    <sheetView showZeros="0" workbookViewId="0">
      <selection activeCell="A2" sqref="A2:D2"/>
    </sheetView>
  </sheetViews>
  <sheetFormatPr defaultColWidth="9" defaultRowHeight="20.100000000000001" customHeight="1"/>
  <cols>
    <col min="1" max="1" width="39.25" style="87" customWidth="1"/>
    <col min="2" max="2" width="11.875" style="88" customWidth="1"/>
    <col min="3" max="3" width="40.125" style="89" customWidth="1"/>
    <col min="4" max="4" width="11.625" style="90" customWidth="1"/>
    <col min="5" max="5" width="13" style="91" customWidth="1"/>
    <col min="6" max="16384" width="9" style="91"/>
  </cols>
  <sheetData>
    <row r="1" spans="1:5" ht="20.100000000000001" customHeight="1">
      <c r="A1" s="438" t="s">
        <v>606</v>
      </c>
      <c r="B1" s="438"/>
      <c r="C1" s="438"/>
      <c r="D1" s="438"/>
    </row>
    <row r="2" spans="1:5" ht="29.25" customHeight="1">
      <c r="A2" s="445" t="s">
        <v>607</v>
      </c>
      <c r="B2" s="445"/>
      <c r="C2" s="445"/>
      <c r="D2" s="445"/>
    </row>
    <row r="3" spans="1:5" ht="20.100000000000001" customHeight="1">
      <c r="A3" s="485"/>
      <c r="B3" s="485"/>
      <c r="C3" s="485"/>
      <c r="D3" s="92" t="s">
        <v>38</v>
      </c>
    </row>
    <row r="4" spans="1:5" ht="24" customHeight="1">
      <c r="A4" s="93" t="s">
        <v>344</v>
      </c>
      <c r="B4" s="94" t="s">
        <v>297</v>
      </c>
      <c r="C4" s="93" t="s">
        <v>176</v>
      </c>
      <c r="D4" s="94" t="s">
        <v>297</v>
      </c>
    </row>
    <row r="5" spans="1:5" ht="33.75" customHeight="1">
      <c r="A5" s="95" t="s">
        <v>231</v>
      </c>
      <c r="B5" s="96">
        <f>SUM(B6:B15)</f>
        <v>0</v>
      </c>
      <c r="C5" s="97" t="s">
        <v>232</v>
      </c>
      <c r="D5" s="98">
        <f>SUM(D6:D15)</f>
        <v>0</v>
      </c>
      <c r="E5" s="88"/>
    </row>
    <row r="6" spans="1:5" ht="33.75" customHeight="1">
      <c r="A6" s="99" t="s">
        <v>608</v>
      </c>
      <c r="B6" s="100"/>
      <c r="C6" s="101" t="s">
        <v>346</v>
      </c>
      <c r="D6" s="100"/>
      <c r="E6" s="102"/>
    </row>
    <row r="7" spans="1:5" ht="33.75" customHeight="1">
      <c r="A7" s="99" t="s">
        <v>347</v>
      </c>
      <c r="B7" s="73"/>
      <c r="C7" s="103" t="s">
        <v>609</v>
      </c>
      <c r="D7" s="104"/>
      <c r="E7" s="102"/>
    </row>
    <row r="8" spans="1:5" ht="33.75" customHeight="1">
      <c r="A8" s="99" t="s">
        <v>610</v>
      </c>
      <c r="B8" s="73"/>
      <c r="C8" s="103" t="s">
        <v>350</v>
      </c>
      <c r="D8" s="104"/>
    </row>
    <row r="9" spans="1:5" ht="33.75" customHeight="1">
      <c r="A9" s="99" t="s">
        <v>351</v>
      </c>
      <c r="B9" s="73"/>
      <c r="C9" s="103" t="s">
        <v>354</v>
      </c>
      <c r="D9" s="104"/>
    </row>
    <row r="10" spans="1:5" ht="33.75" customHeight="1">
      <c r="A10" s="99" t="s">
        <v>353</v>
      </c>
      <c r="B10" s="73"/>
      <c r="C10" s="103" t="s">
        <v>360</v>
      </c>
      <c r="D10" s="104"/>
    </row>
    <row r="11" spans="1:5" ht="33.75" customHeight="1">
      <c r="A11" s="99" t="s">
        <v>611</v>
      </c>
      <c r="B11" s="73"/>
      <c r="C11" s="103" t="s">
        <v>362</v>
      </c>
      <c r="D11" s="100"/>
    </row>
    <row r="12" spans="1:5" ht="33.75" customHeight="1">
      <c r="A12" s="99" t="s">
        <v>612</v>
      </c>
      <c r="B12" s="73"/>
      <c r="C12" s="103" t="s">
        <v>364</v>
      </c>
      <c r="D12" s="104"/>
    </row>
    <row r="13" spans="1:5" ht="33.75" customHeight="1">
      <c r="A13" s="99" t="s">
        <v>613</v>
      </c>
      <c r="B13" s="73"/>
      <c r="C13" s="103" t="s">
        <v>614</v>
      </c>
      <c r="D13" s="104"/>
    </row>
    <row r="14" spans="1:5" ht="33.75" customHeight="1">
      <c r="A14" s="99" t="s">
        <v>365</v>
      </c>
      <c r="B14" s="73"/>
      <c r="C14" s="103" t="s">
        <v>615</v>
      </c>
      <c r="D14" s="104"/>
    </row>
    <row r="15" spans="1:5" ht="33.75" customHeight="1">
      <c r="A15" s="105"/>
      <c r="B15" s="106"/>
      <c r="C15" s="103" t="s">
        <v>616</v>
      </c>
      <c r="D15" s="100"/>
    </row>
    <row r="16" spans="1:5" ht="27" customHeight="1">
      <c r="A16" s="489" t="s">
        <v>617</v>
      </c>
      <c r="B16" s="489"/>
      <c r="C16" s="489"/>
      <c r="D16" s="489"/>
    </row>
  </sheetData>
  <mergeCells count="5">
    <mergeCell ref="A1:B1"/>
    <mergeCell ref="C1:D1"/>
    <mergeCell ref="A2:D2"/>
    <mergeCell ref="A3:C3"/>
    <mergeCell ref="A16:D16"/>
  </mergeCells>
  <phoneticPr fontId="94" type="noConversion"/>
  <printOptions horizontalCentered="1"/>
  <pageMargins left="0.15748031496063" right="0.15748031496063" top="0.90551181102362199" bottom="0.31496062992126" header="0.31496062992126" footer="0.31496062992126"/>
  <pageSetup paperSize="9" scale="85"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codeName="Sheet1">
    <tabColor rgb="FFFF0000"/>
    <pageSetUpPr autoPageBreaks="0"/>
  </sheetPr>
  <dimension ref="A1:H26"/>
  <sheetViews>
    <sheetView showZeros="0" workbookViewId="0">
      <selection activeCell="I24" sqref="I24"/>
    </sheetView>
  </sheetViews>
  <sheetFormatPr defaultColWidth="9" defaultRowHeight="20.45" customHeight="1"/>
  <cols>
    <col min="1" max="1" width="44.25" style="354" customWidth="1"/>
    <col min="2" max="2" width="23.375" style="365" customWidth="1"/>
    <col min="3" max="3" width="23.375" style="366" customWidth="1"/>
    <col min="4" max="4" width="9" style="351"/>
    <col min="5" max="6" width="9" style="354" customWidth="1"/>
    <col min="7" max="16384" width="9" style="354"/>
  </cols>
  <sheetData>
    <row r="1" spans="1:8" s="327" customFormat="1" ht="27.75" customHeight="1">
      <c r="A1" s="187" t="s">
        <v>36</v>
      </c>
      <c r="B1" s="187"/>
      <c r="C1" s="187"/>
      <c r="D1" s="367"/>
    </row>
    <row r="2" spans="1:8" s="351" customFormat="1" ht="24.75">
      <c r="A2" s="434" t="s">
        <v>37</v>
      </c>
      <c r="B2" s="435"/>
      <c r="C2" s="435"/>
    </row>
    <row r="3" spans="1:8" s="351" customFormat="1" ht="23.25" customHeight="1">
      <c r="A3" s="354"/>
      <c r="B3" s="368"/>
      <c r="C3" s="369" t="s">
        <v>38</v>
      </c>
    </row>
    <row r="4" spans="1:8" s="351" customFormat="1" ht="23.25" customHeight="1">
      <c r="A4" s="356" t="s">
        <v>39</v>
      </c>
      <c r="B4" s="370" t="s">
        <v>40</v>
      </c>
      <c r="C4" s="357" t="s">
        <v>41</v>
      </c>
    </row>
    <row r="5" spans="1:8" s="351" customFormat="1" ht="23.25" customHeight="1">
      <c r="A5" s="358" t="s">
        <v>42</v>
      </c>
      <c r="B5" s="359">
        <f>B6+B22</f>
        <v>1370</v>
      </c>
      <c r="C5" s="330">
        <v>-0.31636726546906202</v>
      </c>
      <c r="F5" s="371"/>
      <c r="G5" s="372"/>
    </row>
    <row r="6" spans="1:8" s="351" customFormat="1" ht="23.25" customHeight="1">
      <c r="A6" s="361" t="s">
        <v>43</v>
      </c>
      <c r="B6" s="359">
        <f>SUM(B7:B21)</f>
        <v>1339</v>
      </c>
      <c r="C6" s="330">
        <v>-0.32476046394351998</v>
      </c>
      <c r="F6" s="371"/>
      <c r="G6" s="372"/>
    </row>
    <row r="7" spans="1:8" s="351" customFormat="1" ht="23.25" customHeight="1">
      <c r="A7" s="373" t="s">
        <v>44</v>
      </c>
      <c r="B7" s="387">
        <v>776</v>
      </c>
      <c r="C7" s="332">
        <v>-0.31022222222222201</v>
      </c>
      <c r="F7" s="374"/>
      <c r="G7" s="372"/>
      <c r="H7" s="375"/>
    </row>
    <row r="8" spans="1:8" s="351" customFormat="1" ht="23.25" customHeight="1">
      <c r="A8" s="373" t="s">
        <v>45</v>
      </c>
      <c r="B8" s="387">
        <v>155</v>
      </c>
      <c r="C8" s="332">
        <v>-8.8235294117647106E-2</v>
      </c>
      <c r="G8" s="372"/>
    </row>
    <row r="9" spans="1:8" s="351" customFormat="1" ht="23.25" customHeight="1">
      <c r="A9" s="373" t="s">
        <v>46</v>
      </c>
      <c r="B9" s="388">
        <v>55</v>
      </c>
      <c r="C9" s="332">
        <v>-8.3333333333333301E-2</v>
      </c>
      <c r="G9" s="372"/>
    </row>
    <row r="10" spans="1:8" s="351" customFormat="1" ht="23.25" customHeight="1">
      <c r="A10" s="373" t="s">
        <v>47</v>
      </c>
      <c r="B10" s="388">
        <v>-19</v>
      </c>
      <c r="C10" s="332">
        <v>-1.8260869565217399</v>
      </c>
      <c r="G10" s="372"/>
    </row>
    <row r="11" spans="1:8" s="351" customFormat="1" ht="23.25" customHeight="1">
      <c r="A11" s="373" t="s">
        <v>48</v>
      </c>
      <c r="B11" s="388">
        <v>165</v>
      </c>
      <c r="C11" s="332">
        <v>-0.32926829268292701</v>
      </c>
      <c r="G11" s="372"/>
    </row>
    <row r="12" spans="1:8" s="351" customFormat="1" ht="23.25" customHeight="1">
      <c r="A12" s="373" t="s">
        <v>49</v>
      </c>
      <c r="B12" s="388">
        <v>88</v>
      </c>
      <c r="C12" s="332">
        <v>6.02409638554217E-2</v>
      </c>
      <c r="G12" s="372"/>
    </row>
    <row r="13" spans="1:8" s="351" customFormat="1" ht="23.25" customHeight="1">
      <c r="A13" s="373" t="s">
        <v>50</v>
      </c>
      <c r="B13" s="388">
        <v>44</v>
      </c>
      <c r="C13" s="332">
        <v>-0.54639175257731998</v>
      </c>
      <c r="G13" s="372"/>
    </row>
    <row r="14" spans="1:8" s="351" customFormat="1" ht="23.25" customHeight="1">
      <c r="A14" s="373" t="s">
        <v>51</v>
      </c>
      <c r="B14" s="388">
        <v>45</v>
      </c>
      <c r="C14" s="332">
        <v>-0.44444444444444398</v>
      </c>
      <c r="G14" s="372"/>
    </row>
    <row r="15" spans="1:8" s="351" customFormat="1" ht="23.25" customHeight="1">
      <c r="A15" s="373" t="s">
        <v>52</v>
      </c>
      <c r="B15" s="388">
        <v>27</v>
      </c>
      <c r="C15" s="332">
        <v>-0.72164948453608202</v>
      </c>
      <c r="G15" s="372"/>
    </row>
    <row r="16" spans="1:8" s="351" customFormat="1" ht="23.25" customHeight="1">
      <c r="A16" s="373" t="s">
        <v>53</v>
      </c>
      <c r="B16" s="148"/>
      <c r="C16" s="376"/>
      <c r="G16" s="372"/>
    </row>
    <row r="17" spans="1:7" s="351" customFormat="1" ht="23.25" customHeight="1">
      <c r="A17" s="373" t="s">
        <v>54</v>
      </c>
      <c r="B17" s="148"/>
      <c r="C17" s="376"/>
      <c r="G17" s="372"/>
    </row>
    <row r="18" spans="1:7" s="351" customFormat="1" ht="23.25" customHeight="1">
      <c r="A18" s="373" t="s">
        <v>55</v>
      </c>
      <c r="B18" s="388">
        <v>3</v>
      </c>
      <c r="C18" s="332">
        <v>2</v>
      </c>
      <c r="G18" s="372"/>
    </row>
    <row r="19" spans="1:7" s="351" customFormat="1" ht="23.25" customHeight="1">
      <c r="A19" s="373" t="s">
        <v>56</v>
      </c>
      <c r="B19" s="148"/>
      <c r="C19" s="376"/>
      <c r="G19" s="372"/>
    </row>
    <row r="20" spans="1:7" s="351" customFormat="1" ht="23.25" customHeight="1">
      <c r="A20" s="373" t="s">
        <v>57</v>
      </c>
      <c r="B20" s="148"/>
      <c r="C20" s="376"/>
      <c r="G20" s="372"/>
    </row>
    <row r="21" spans="1:7" s="351" customFormat="1" ht="23.25" customHeight="1">
      <c r="A21" s="373" t="s">
        <v>58</v>
      </c>
      <c r="B21" s="148"/>
      <c r="C21" s="376"/>
      <c r="G21" s="372"/>
    </row>
    <row r="22" spans="1:7" s="351" customFormat="1" ht="23.25" customHeight="1">
      <c r="A22" s="361" t="s">
        <v>59</v>
      </c>
      <c r="B22" s="359">
        <v>31</v>
      </c>
      <c r="C22" s="335">
        <v>0.476190476190476</v>
      </c>
      <c r="E22" s="354"/>
      <c r="F22" s="354"/>
      <c r="G22" s="372"/>
    </row>
    <row r="23" spans="1:7" s="351" customFormat="1" ht="23.25" customHeight="1">
      <c r="A23" s="358" t="s">
        <v>60</v>
      </c>
      <c r="B23" s="386">
        <v>0</v>
      </c>
      <c r="C23" s="335"/>
      <c r="E23" s="354"/>
      <c r="F23" s="354"/>
      <c r="G23" s="372"/>
    </row>
    <row r="24" spans="1:7" s="351" customFormat="1" ht="20.45" customHeight="1">
      <c r="A24" s="377" t="s">
        <v>61</v>
      </c>
      <c r="B24" s="148"/>
      <c r="C24" s="378"/>
      <c r="E24" s="354"/>
      <c r="F24" s="354"/>
      <c r="G24" s="372"/>
    </row>
    <row r="25" spans="1:7" ht="20.25" customHeight="1">
      <c r="A25" s="361" t="s">
        <v>62</v>
      </c>
      <c r="B25" s="363"/>
      <c r="C25" s="364"/>
    </row>
    <row r="26" spans="1:7" ht="47.25" customHeight="1">
      <c r="A26" s="436" t="s">
        <v>63</v>
      </c>
      <c r="B26" s="437"/>
      <c r="C26" s="437"/>
    </row>
  </sheetData>
  <mergeCells count="2">
    <mergeCell ref="A2:C2"/>
    <mergeCell ref="A26:C26"/>
  </mergeCells>
  <phoneticPr fontId="94" type="noConversion"/>
  <printOptions horizontalCentered="1"/>
  <pageMargins left="0.23622047244094499" right="0.23622047244094499" top="0.90551181102362199" bottom="0.31496062992126" header="0.31496062992126" footer="0.31496062992126"/>
  <pageSetup paperSize="9" scale="95" orientation="portrait"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sheetPr codeName="Sheet21">
    <tabColor rgb="FFFF0000"/>
  </sheetPr>
  <dimension ref="A1:F23"/>
  <sheetViews>
    <sheetView showZeros="0" workbookViewId="0">
      <selection activeCell="A2" sqref="A2:D2"/>
    </sheetView>
  </sheetViews>
  <sheetFormatPr defaultColWidth="12.75" defaultRowHeight="13.5"/>
  <cols>
    <col min="1" max="1" width="29.625" style="58" customWidth="1"/>
    <col min="2" max="2" width="13.625" style="59" customWidth="1"/>
    <col min="3" max="3" width="35.5" style="60" customWidth="1"/>
    <col min="4" max="4" width="13.5" style="61" customWidth="1"/>
    <col min="5" max="5" width="9" style="58" customWidth="1"/>
    <col min="6" max="6" width="11.25" style="58" customWidth="1"/>
    <col min="7" max="250" width="9" style="58" customWidth="1"/>
    <col min="251" max="251" width="29.625" style="58" customWidth="1"/>
    <col min="252" max="252" width="12.75" style="58"/>
    <col min="253" max="253" width="29.75" style="58" customWidth="1"/>
    <col min="254" max="254" width="17" style="58" customWidth="1"/>
    <col min="255" max="255" width="37" style="58" customWidth="1"/>
    <col min="256" max="256" width="17.375" style="58" customWidth="1"/>
    <col min="257" max="506" width="9" style="58" customWidth="1"/>
    <col min="507" max="507" width="29.625" style="58" customWidth="1"/>
    <col min="508" max="508" width="12.75" style="58"/>
    <col min="509" max="509" width="29.75" style="58" customWidth="1"/>
    <col min="510" max="510" width="17" style="58" customWidth="1"/>
    <col min="511" max="511" width="37" style="58" customWidth="1"/>
    <col min="512" max="512" width="17.375" style="58" customWidth="1"/>
    <col min="513" max="762" width="9" style="58" customWidth="1"/>
    <col min="763" max="763" width="29.625" style="58" customWidth="1"/>
    <col min="764" max="764" width="12.75" style="58"/>
    <col min="765" max="765" width="29.75" style="58" customWidth="1"/>
    <col min="766" max="766" width="17" style="58" customWidth="1"/>
    <col min="767" max="767" width="37" style="58" customWidth="1"/>
    <col min="768" max="768" width="17.375" style="58" customWidth="1"/>
    <col min="769" max="1018" width="9" style="58" customWidth="1"/>
    <col min="1019" max="1019" width="29.625" style="58" customWidth="1"/>
    <col min="1020" max="1020" width="12.75" style="58"/>
    <col min="1021" max="1021" width="29.75" style="58" customWidth="1"/>
    <col min="1022" max="1022" width="17" style="58" customWidth="1"/>
    <col min="1023" max="1023" width="37" style="58" customWidth="1"/>
    <col min="1024" max="1024" width="17.375" style="58" customWidth="1"/>
    <col min="1025" max="1274" width="9" style="58" customWidth="1"/>
    <col min="1275" max="1275" width="29.625" style="58" customWidth="1"/>
    <col min="1276" max="1276" width="12.75" style="58"/>
    <col min="1277" max="1277" width="29.75" style="58" customWidth="1"/>
    <col min="1278" max="1278" width="17" style="58" customWidth="1"/>
    <col min="1279" max="1279" width="37" style="58" customWidth="1"/>
    <col min="1280" max="1280" width="17.375" style="58" customWidth="1"/>
    <col min="1281" max="1530" width="9" style="58" customWidth="1"/>
    <col min="1531" max="1531" width="29.625" style="58" customWidth="1"/>
    <col min="1532" max="1532" width="12.75" style="58"/>
    <col min="1533" max="1533" width="29.75" style="58" customWidth="1"/>
    <col min="1534" max="1534" width="17" style="58" customWidth="1"/>
    <col min="1535" max="1535" width="37" style="58" customWidth="1"/>
    <col min="1536" max="1536" width="17.375" style="58" customWidth="1"/>
    <col min="1537" max="1786" width="9" style="58" customWidth="1"/>
    <col min="1787" max="1787" width="29.625" style="58" customWidth="1"/>
    <col min="1788" max="1788" width="12.75" style="58"/>
    <col min="1789" max="1789" width="29.75" style="58" customWidth="1"/>
    <col min="1790" max="1790" width="17" style="58" customWidth="1"/>
    <col min="1791" max="1791" width="37" style="58" customWidth="1"/>
    <col min="1792" max="1792" width="17.375" style="58" customWidth="1"/>
    <col min="1793" max="2042" width="9" style="58" customWidth="1"/>
    <col min="2043" max="2043" width="29.625" style="58" customWidth="1"/>
    <col min="2044" max="2044" width="12.75" style="58"/>
    <col min="2045" max="2045" width="29.75" style="58" customWidth="1"/>
    <col min="2046" max="2046" width="17" style="58" customWidth="1"/>
    <col min="2047" max="2047" width="37" style="58" customWidth="1"/>
    <col min="2048" max="2048" width="17.375" style="58" customWidth="1"/>
    <col min="2049" max="2298" width="9" style="58" customWidth="1"/>
    <col min="2299" max="2299" width="29.625" style="58" customWidth="1"/>
    <col min="2300" max="2300" width="12.75" style="58"/>
    <col min="2301" max="2301" width="29.75" style="58" customWidth="1"/>
    <col min="2302" max="2302" width="17" style="58" customWidth="1"/>
    <col min="2303" max="2303" width="37" style="58" customWidth="1"/>
    <col min="2304" max="2304" width="17.375" style="58" customWidth="1"/>
    <col min="2305" max="2554" width="9" style="58" customWidth="1"/>
    <col min="2555" max="2555" width="29.625" style="58" customWidth="1"/>
    <col min="2556" max="2556" width="12.75" style="58"/>
    <col min="2557" max="2557" width="29.75" style="58" customWidth="1"/>
    <col min="2558" max="2558" width="17" style="58" customWidth="1"/>
    <col min="2559" max="2559" width="37" style="58" customWidth="1"/>
    <col min="2560" max="2560" width="17.375" style="58" customWidth="1"/>
    <col min="2561" max="2810" width="9" style="58" customWidth="1"/>
    <col min="2811" max="2811" width="29.625" style="58" customWidth="1"/>
    <col min="2812" max="2812" width="12.75" style="58"/>
    <col min="2813" max="2813" width="29.75" style="58" customWidth="1"/>
    <col min="2814" max="2814" width="17" style="58" customWidth="1"/>
    <col min="2815" max="2815" width="37" style="58" customWidth="1"/>
    <col min="2816" max="2816" width="17.375" style="58" customWidth="1"/>
    <col min="2817" max="3066" width="9" style="58" customWidth="1"/>
    <col min="3067" max="3067" width="29.625" style="58" customWidth="1"/>
    <col min="3068" max="3068" width="12.75" style="58"/>
    <col min="3069" max="3069" width="29.75" style="58" customWidth="1"/>
    <col min="3070" max="3070" width="17" style="58" customWidth="1"/>
    <col min="3071" max="3071" width="37" style="58" customWidth="1"/>
    <col min="3072" max="3072" width="17.375" style="58" customWidth="1"/>
    <col min="3073" max="3322" width="9" style="58" customWidth="1"/>
    <col min="3323" max="3323" width="29.625" style="58" customWidth="1"/>
    <col min="3324" max="3324" width="12.75" style="58"/>
    <col min="3325" max="3325" width="29.75" style="58" customWidth="1"/>
    <col min="3326" max="3326" width="17" style="58" customWidth="1"/>
    <col min="3327" max="3327" width="37" style="58" customWidth="1"/>
    <col min="3328" max="3328" width="17.375" style="58" customWidth="1"/>
    <col min="3329" max="3578" width="9" style="58" customWidth="1"/>
    <col min="3579" max="3579" width="29.625" style="58" customWidth="1"/>
    <col min="3580" max="3580" width="12.75" style="58"/>
    <col min="3581" max="3581" width="29.75" style="58" customWidth="1"/>
    <col min="3582" max="3582" width="17" style="58" customWidth="1"/>
    <col min="3583" max="3583" width="37" style="58" customWidth="1"/>
    <col min="3584" max="3584" width="17.375" style="58" customWidth="1"/>
    <col min="3585" max="3834" width="9" style="58" customWidth="1"/>
    <col min="3835" max="3835" width="29.625" style="58" customWidth="1"/>
    <col min="3836" max="3836" width="12.75" style="58"/>
    <col min="3837" max="3837" width="29.75" style="58" customWidth="1"/>
    <col min="3838" max="3838" width="17" style="58" customWidth="1"/>
    <col min="3839" max="3839" width="37" style="58" customWidth="1"/>
    <col min="3840" max="3840" width="17.375" style="58" customWidth="1"/>
    <col min="3841" max="4090" width="9" style="58" customWidth="1"/>
    <col min="4091" max="4091" width="29.625" style="58" customWidth="1"/>
    <col min="4092" max="4092" width="12.75" style="58"/>
    <col min="4093" max="4093" width="29.75" style="58" customWidth="1"/>
    <col min="4094" max="4094" width="17" style="58" customWidth="1"/>
    <col min="4095" max="4095" width="37" style="58" customWidth="1"/>
    <col min="4096" max="4096" width="17.375" style="58" customWidth="1"/>
    <col min="4097" max="4346" width="9" style="58" customWidth="1"/>
    <col min="4347" max="4347" width="29.625" style="58" customWidth="1"/>
    <col min="4348" max="4348" width="12.75" style="58"/>
    <col min="4349" max="4349" width="29.75" style="58" customWidth="1"/>
    <col min="4350" max="4350" width="17" style="58" customWidth="1"/>
    <col min="4351" max="4351" width="37" style="58" customWidth="1"/>
    <col min="4352" max="4352" width="17.375" style="58" customWidth="1"/>
    <col min="4353" max="4602" width="9" style="58" customWidth="1"/>
    <col min="4603" max="4603" width="29.625" style="58" customWidth="1"/>
    <col min="4604" max="4604" width="12.75" style="58"/>
    <col min="4605" max="4605" width="29.75" style="58" customWidth="1"/>
    <col min="4606" max="4606" width="17" style="58" customWidth="1"/>
    <col min="4607" max="4607" width="37" style="58" customWidth="1"/>
    <col min="4608" max="4608" width="17.375" style="58" customWidth="1"/>
    <col min="4609" max="4858" width="9" style="58" customWidth="1"/>
    <col min="4859" max="4859" width="29.625" style="58" customWidth="1"/>
    <col min="4860" max="4860" width="12.75" style="58"/>
    <col min="4861" max="4861" width="29.75" style="58" customWidth="1"/>
    <col min="4862" max="4862" width="17" style="58" customWidth="1"/>
    <col min="4863" max="4863" width="37" style="58" customWidth="1"/>
    <col min="4864" max="4864" width="17.375" style="58" customWidth="1"/>
    <col min="4865" max="5114" width="9" style="58" customWidth="1"/>
    <col min="5115" max="5115" width="29.625" style="58" customWidth="1"/>
    <col min="5116" max="5116" width="12.75" style="58"/>
    <col min="5117" max="5117" width="29.75" style="58" customWidth="1"/>
    <col min="5118" max="5118" width="17" style="58" customWidth="1"/>
    <col min="5119" max="5119" width="37" style="58" customWidth="1"/>
    <col min="5120" max="5120" width="17.375" style="58" customWidth="1"/>
    <col min="5121" max="5370" width="9" style="58" customWidth="1"/>
    <col min="5371" max="5371" width="29.625" style="58" customWidth="1"/>
    <col min="5372" max="5372" width="12.75" style="58"/>
    <col min="5373" max="5373" width="29.75" style="58" customWidth="1"/>
    <col min="5374" max="5374" width="17" style="58" customWidth="1"/>
    <col min="5375" max="5375" width="37" style="58" customWidth="1"/>
    <col min="5376" max="5376" width="17.375" style="58" customWidth="1"/>
    <col min="5377" max="5626" width="9" style="58" customWidth="1"/>
    <col min="5627" max="5627" width="29.625" style="58" customWidth="1"/>
    <col min="5628" max="5628" width="12.75" style="58"/>
    <col min="5629" max="5629" width="29.75" style="58" customWidth="1"/>
    <col min="5630" max="5630" width="17" style="58" customWidth="1"/>
    <col min="5631" max="5631" width="37" style="58" customWidth="1"/>
    <col min="5632" max="5632" width="17.375" style="58" customWidth="1"/>
    <col min="5633" max="5882" width="9" style="58" customWidth="1"/>
    <col min="5883" max="5883" width="29.625" style="58" customWidth="1"/>
    <col min="5884" max="5884" width="12.75" style="58"/>
    <col min="5885" max="5885" width="29.75" style="58" customWidth="1"/>
    <col min="5886" max="5886" width="17" style="58" customWidth="1"/>
    <col min="5887" max="5887" width="37" style="58" customWidth="1"/>
    <col min="5888" max="5888" width="17.375" style="58" customWidth="1"/>
    <col min="5889" max="6138" width="9" style="58" customWidth="1"/>
    <col min="6139" max="6139" width="29.625" style="58" customWidth="1"/>
    <col min="6140" max="6140" width="12.75" style="58"/>
    <col min="6141" max="6141" width="29.75" style="58" customWidth="1"/>
    <col min="6142" max="6142" width="17" style="58" customWidth="1"/>
    <col min="6143" max="6143" width="37" style="58" customWidth="1"/>
    <col min="6144" max="6144" width="17.375" style="58" customWidth="1"/>
    <col min="6145" max="6394" width="9" style="58" customWidth="1"/>
    <col min="6395" max="6395" width="29.625" style="58" customWidth="1"/>
    <col min="6396" max="6396" width="12.75" style="58"/>
    <col min="6397" max="6397" width="29.75" style="58" customWidth="1"/>
    <col min="6398" max="6398" width="17" style="58" customWidth="1"/>
    <col min="6399" max="6399" width="37" style="58" customWidth="1"/>
    <col min="6400" max="6400" width="17.375" style="58" customWidth="1"/>
    <col min="6401" max="6650" width="9" style="58" customWidth="1"/>
    <col min="6651" max="6651" width="29.625" style="58" customWidth="1"/>
    <col min="6652" max="6652" width="12.75" style="58"/>
    <col min="6653" max="6653" width="29.75" style="58" customWidth="1"/>
    <col min="6654" max="6654" width="17" style="58" customWidth="1"/>
    <col min="6655" max="6655" width="37" style="58" customWidth="1"/>
    <col min="6656" max="6656" width="17.375" style="58" customWidth="1"/>
    <col min="6657" max="6906" width="9" style="58" customWidth="1"/>
    <col min="6907" max="6907" width="29.625" style="58" customWidth="1"/>
    <col min="6908" max="6908" width="12.75" style="58"/>
    <col min="6909" max="6909" width="29.75" style="58" customWidth="1"/>
    <col min="6910" max="6910" width="17" style="58" customWidth="1"/>
    <col min="6911" max="6911" width="37" style="58" customWidth="1"/>
    <col min="6912" max="6912" width="17.375" style="58" customWidth="1"/>
    <col min="6913" max="7162" width="9" style="58" customWidth="1"/>
    <col min="7163" max="7163" width="29.625" style="58" customWidth="1"/>
    <col min="7164" max="7164" width="12.75" style="58"/>
    <col min="7165" max="7165" width="29.75" style="58" customWidth="1"/>
    <col min="7166" max="7166" width="17" style="58" customWidth="1"/>
    <col min="7167" max="7167" width="37" style="58" customWidth="1"/>
    <col min="7168" max="7168" width="17.375" style="58" customWidth="1"/>
    <col min="7169" max="7418" width="9" style="58" customWidth="1"/>
    <col min="7419" max="7419" width="29.625" style="58" customWidth="1"/>
    <col min="7420" max="7420" width="12.75" style="58"/>
    <col min="7421" max="7421" width="29.75" style="58" customWidth="1"/>
    <col min="7422" max="7422" width="17" style="58" customWidth="1"/>
    <col min="7423" max="7423" width="37" style="58" customWidth="1"/>
    <col min="7424" max="7424" width="17.375" style="58" customWidth="1"/>
    <col min="7425" max="7674" width="9" style="58" customWidth="1"/>
    <col min="7675" max="7675" width="29.625" style="58" customWidth="1"/>
    <col min="7676" max="7676" width="12.75" style="58"/>
    <col min="7677" max="7677" width="29.75" style="58" customWidth="1"/>
    <col min="7678" max="7678" width="17" style="58" customWidth="1"/>
    <col min="7679" max="7679" width="37" style="58" customWidth="1"/>
    <col min="7680" max="7680" width="17.375" style="58" customWidth="1"/>
    <col min="7681" max="7930" width="9" style="58" customWidth="1"/>
    <col min="7931" max="7931" width="29.625" style="58" customWidth="1"/>
    <col min="7932" max="7932" width="12.75" style="58"/>
    <col min="7933" max="7933" width="29.75" style="58" customWidth="1"/>
    <col min="7934" max="7934" width="17" style="58" customWidth="1"/>
    <col min="7935" max="7935" width="37" style="58" customWidth="1"/>
    <col min="7936" max="7936" width="17.375" style="58" customWidth="1"/>
    <col min="7937" max="8186" width="9" style="58" customWidth="1"/>
    <col min="8187" max="8187" width="29.625" style="58" customWidth="1"/>
    <col min="8188" max="8188" width="12.75" style="58"/>
    <col min="8189" max="8189" width="29.75" style="58" customWidth="1"/>
    <col min="8190" max="8190" width="17" style="58" customWidth="1"/>
    <col min="8191" max="8191" width="37" style="58" customWidth="1"/>
    <col min="8192" max="8192" width="17.375" style="58" customWidth="1"/>
    <col min="8193" max="8442" width="9" style="58" customWidth="1"/>
    <col min="8443" max="8443" width="29.625" style="58" customWidth="1"/>
    <col min="8444" max="8444" width="12.75" style="58"/>
    <col min="8445" max="8445" width="29.75" style="58" customWidth="1"/>
    <col min="8446" max="8446" width="17" style="58" customWidth="1"/>
    <col min="8447" max="8447" width="37" style="58" customWidth="1"/>
    <col min="8448" max="8448" width="17.375" style="58" customWidth="1"/>
    <col min="8449" max="8698" width="9" style="58" customWidth="1"/>
    <col min="8699" max="8699" width="29.625" style="58" customWidth="1"/>
    <col min="8700" max="8700" width="12.75" style="58"/>
    <col min="8701" max="8701" width="29.75" style="58" customWidth="1"/>
    <col min="8702" max="8702" width="17" style="58" customWidth="1"/>
    <col min="8703" max="8703" width="37" style="58" customWidth="1"/>
    <col min="8704" max="8704" width="17.375" style="58" customWidth="1"/>
    <col min="8705" max="8954" width="9" style="58" customWidth="1"/>
    <col min="8955" max="8955" width="29.625" style="58" customWidth="1"/>
    <col min="8956" max="8956" width="12.75" style="58"/>
    <col min="8957" max="8957" width="29.75" style="58" customWidth="1"/>
    <col min="8958" max="8958" width="17" style="58" customWidth="1"/>
    <col min="8959" max="8959" width="37" style="58" customWidth="1"/>
    <col min="8960" max="8960" width="17.375" style="58" customWidth="1"/>
    <col min="8961" max="9210" width="9" style="58" customWidth="1"/>
    <col min="9211" max="9211" width="29.625" style="58" customWidth="1"/>
    <col min="9212" max="9212" width="12.75" style="58"/>
    <col min="9213" max="9213" width="29.75" style="58" customWidth="1"/>
    <col min="9214" max="9214" width="17" style="58" customWidth="1"/>
    <col min="9215" max="9215" width="37" style="58" customWidth="1"/>
    <col min="9216" max="9216" width="17.375" style="58" customWidth="1"/>
    <col min="9217" max="9466" width="9" style="58" customWidth="1"/>
    <col min="9467" max="9467" width="29.625" style="58" customWidth="1"/>
    <col min="9468" max="9468" width="12.75" style="58"/>
    <col min="9469" max="9469" width="29.75" style="58" customWidth="1"/>
    <col min="9470" max="9470" width="17" style="58" customWidth="1"/>
    <col min="9471" max="9471" width="37" style="58" customWidth="1"/>
    <col min="9472" max="9472" width="17.375" style="58" customWidth="1"/>
    <col min="9473" max="9722" width="9" style="58" customWidth="1"/>
    <col min="9723" max="9723" width="29.625" style="58" customWidth="1"/>
    <col min="9724" max="9724" width="12.75" style="58"/>
    <col min="9725" max="9725" width="29.75" style="58" customWidth="1"/>
    <col min="9726" max="9726" width="17" style="58" customWidth="1"/>
    <col min="9727" max="9727" width="37" style="58" customWidth="1"/>
    <col min="9728" max="9728" width="17.375" style="58" customWidth="1"/>
    <col min="9729" max="9978" width="9" style="58" customWidth="1"/>
    <col min="9979" max="9979" width="29.625" style="58" customWidth="1"/>
    <col min="9980" max="9980" width="12.75" style="58"/>
    <col min="9981" max="9981" width="29.75" style="58" customWidth="1"/>
    <col min="9982" max="9982" width="17" style="58" customWidth="1"/>
    <col min="9983" max="9983" width="37" style="58" customWidth="1"/>
    <col min="9984" max="9984" width="17.375" style="58" customWidth="1"/>
    <col min="9985" max="10234" width="9" style="58" customWidth="1"/>
    <col min="10235" max="10235" width="29.625" style="58" customWidth="1"/>
    <col min="10236" max="10236" width="12.75" style="58"/>
    <col min="10237" max="10237" width="29.75" style="58" customWidth="1"/>
    <col min="10238" max="10238" width="17" style="58" customWidth="1"/>
    <col min="10239" max="10239" width="37" style="58" customWidth="1"/>
    <col min="10240" max="10240" width="17.375" style="58" customWidth="1"/>
    <col min="10241" max="10490" width="9" style="58" customWidth="1"/>
    <col min="10491" max="10491" width="29.625" style="58" customWidth="1"/>
    <col min="10492" max="10492" width="12.75" style="58"/>
    <col min="10493" max="10493" width="29.75" style="58" customWidth="1"/>
    <col min="10494" max="10494" width="17" style="58" customWidth="1"/>
    <col min="10495" max="10495" width="37" style="58" customWidth="1"/>
    <col min="10496" max="10496" width="17.375" style="58" customWidth="1"/>
    <col min="10497" max="10746" width="9" style="58" customWidth="1"/>
    <col min="10747" max="10747" width="29.625" style="58" customWidth="1"/>
    <col min="10748" max="10748" width="12.75" style="58"/>
    <col min="10749" max="10749" width="29.75" style="58" customWidth="1"/>
    <col min="10750" max="10750" width="17" style="58" customWidth="1"/>
    <col min="10751" max="10751" width="37" style="58" customWidth="1"/>
    <col min="10752" max="10752" width="17.375" style="58" customWidth="1"/>
    <col min="10753" max="11002" width="9" style="58" customWidth="1"/>
    <col min="11003" max="11003" width="29.625" style="58" customWidth="1"/>
    <col min="11004" max="11004" width="12.75" style="58"/>
    <col min="11005" max="11005" width="29.75" style="58" customWidth="1"/>
    <col min="11006" max="11006" width="17" style="58" customWidth="1"/>
    <col min="11007" max="11007" width="37" style="58" customWidth="1"/>
    <col min="11008" max="11008" width="17.375" style="58" customWidth="1"/>
    <col min="11009" max="11258" width="9" style="58" customWidth="1"/>
    <col min="11259" max="11259" width="29.625" style="58" customWidth="1"/>
    <col min="11260" max="11260" width="12.75" style="58"/>
    <col min="11261" max="11261" width="29.75" style="58" customWidth="1"/>
    <col min="11262" max="11262" width="17" style="58" customWidth="1"/>
    <col min="11263" max="11263" width="37" style="58" customWidth="1"/>
    <col min="11264" max="11264" width="17.375" style="58" customWidth="1"/>
    <col min="11265" max="11514" width="9" style="58" customWidth="1"/>
    <col min="11515" max="11515" width="29.625" style="58" customWidth="1"/>
    <col min="11516" max="11516" width="12.75" style="58"/>
    <col min="11517" max="11517" width="29.75" style="58" customWidth="1"/>
    <col min="11518" max="11518" width="17" style="58" customWidth="1"/>
    <col min="11519" max="11519" width="37" style="58" customWidth="1"/>
    <col min="11520" max="11520" width="17.375" style="58" customWidth="1"/>
    <col min="11521" max="11770" width="9" style="58" customWidth="1"/>
    <col min="11771" max="11771" width="29.625" style="58" customWidth="1"/>
    <col min="11772" max="11772" width="12.75" style="58"/>
    <col min="11773" max="11773" width="29.75" style="58" customWidth="1"/>
    <col min="11774" max="11774" width="17" style="58" customWidth="1"/>
    <col min="11775" max="11775" width="37" style="58" customWidth="1"/>
    <col min="11776" max="11776" width="17.375" style="58" customWidth="1"/>
    <col min="11777" max="12026" width="9" style="58" customWidth="1"/>
    <col min="12027" max="12027" width="29.625" style="58" customWidth="1"/>
    <col min="12028" max="12028" width="12.75" style="58"/>
    <col min="12029" max="12029" width="29.75" style="58" customWidth="1"/>
    <col min="12030" max="12030" width="17" style="58" customWidth="1"/>
    <col min="12031" max="12031" width="37" style="58" customWidth="1"/>
    <col min="12032" max="12032" width="17.375" style="58" customWidth="1"/>
    <col min="12033" max="12282" width="9" style="58" customWidth="1"/>
    <col min="12283" max="12283" width="29.625" style="58" customWidth="1"/>
    <col min="12284" max="12284" width="12.75" style="58"/>
    <col min="12285" max="12285" width="29.75" style="58" customWidth="1"/>
    <col min="12286" max="12286" width="17" style="58" customWidth="1"/>
    <col min="12287" max="12287" width="37" style="58" customWidth="1"/>
    <col min="12288" max="12288" width="17.375" style="58" customWidth="1"/>
    <col min="12289" max="12538" width="9" style="58" customWidth="1"/>
    <col min="12539" max="12539" width="29.625" style="58" customWidth="1"/>
    <col min="12540" max="12540" width="12.75" style="58"/>
    <col min="12541" max="12541" width="29.75" style="58" customWidth="1"/>
    <col min="12542" max="12542" width="17" style="58" customWidth="1"/>
    <col min="12543" max="12543" width="37" style="58" customWidth="1"/>
    <col min="12544" max="12544" width="17.375" style="58" customWidth="1"/>
    <col min="12545" max="12794" width="9" style="58" customWidth="1"/>
    <col min="12795" max="12795" width="29.625" style="58" customWidth="1"/>
    <col min="12796" max="12796" width="12.75" style="58"/>
    <col min="12797" max="12797" width="29.75" style="58" customWidth="1"/>
    <col min="12798" max="12798" width="17" style="58" customWidth="1"/>
    <col min="12799" max="12799" width="37" style="58" customWidth="1"/>
    <col min="12800" max="12800" width="17.375" style="58" customWidth="1"/>
    <col min="12801" max="13050" width="9" style="58" customWidth="1"/>
    <col min="13051" max="13051" width="29.625" style="58" customWidth="1"/>
    <col min="13052" max="13052" width="12.75" style="58"/>
    <col min="13053" max="13053" width="29.75" style="58" customWidth="1"/>
    <col min="13054" max="13054" width="17" style="58" customWidth="1"/>
    <col min="13055" max="13055" width="37" style="58" customWidth="1"/>
    <col min="13056" max="13056" width="17.375" style="58" customWidth="1"/>
    <col min="13057" max="13306" width="9" style="58" customWidth="1"/>
    <col min="13307" max="13307" width="29.625" style="58" customWidth="1"/>
    <col min="13308" max="13308" width="12.75" style="58"/>
    <col min="13309" max="13309" width="29.75" style="58" customWidth="1"/>
    <col min="13310" max="13310" width="17" style="58" customWidth="1"/>
    <col min="13311" max="13311" width="37" style="58" customWidth="1"/>
    <col min="13312" max="13312" width="17.375" style="58" customWidth="1"/>
    <col min="13313" max="13562" width="9" style="58" customWidth="1"/>
    <col min="13563" max="13563" width="29.625" style="58" customWidth="1"/>
    <col min="13564" max="13564" width="12.75" style="58"/>
    <col min="13565" max="13565" width="29.75" style="58" customWidth="1"/>
    <col min="13566" max="13566" width="17" style="58" customWidth="1"/>
    <col min="13567" max="13567" width="37" style="58" customWidth="1"/>
    <col min="13568" max="13568" width="17.375" style="58" customWidth="1"/>
    <col min="13569" max="13818" width="9" style="58" customWidth="1"/>
    <col min="13819" max="13819" width="29.625" style="58" customWidth="1"/>
    <col min="13820" max="13820" width="12.75" style="58"/>
    <col min="13821" max="13821" width="29.75" style="58" customWidth="1"/>
    <col min="13822" max="13822" width="17" style="58" customWidth="1"/>
    <col min="13823" max="13823" width="37" style="58" customWidth="1"/>
    <col min="13824" max="13824" width="17.375" style="58" customWidth="1"/>
    <col min="13825" max="14074" width="9" style="58" customWidth="1"/>
    <col min="14075" max="14075" width="29.625" style="58" customWidth="1"/>
    <col min="14076" max="14076" width="12.75" style="58"/>
    <col min="14077" max="14077" width="29.75" style="58" customWidth="1"/>
    <col min="14078" max="14078" width="17" style="58" customWidth="1"/>
    <col min="14079" max="14079" width="37" style="58" customWidth="1"/>
    <col min="14080" max="14080" width="17.375" style="58" customWidth="1"/>
    <col min="14081" max="14330" width="9" style="58" customWidth="1"/>
    <col min="14331" max="14331" width="29.625" style="58" customWidth="1"/>
    <col min="14332" max="14332" width="12.75" style="58"/>
    <col min="14333" max="14333" width="29.75" style="58" customWidth="1"/>
    <col min="14334" max="14334" width="17" style="58" customWidth="1"/>
    <col min="14335" max="14335" width="37" style="58" customWidth="1"/>
    <col min="14336" max="14336" width="17.375" style="58" customWidth="1"/>
    <col min="14337" max="14586" width="9" style="58" customWidth="1"/>
    <col min="14587" max="14587" width="29.625" style="58" customWidth="1"/>
    <col min="14588" max="14588" width="12.75" style="58"/>
    <col min="14589" max="14589" width="29.75" style="58" customWidth="1"/>
    <col min="14590" max="14590" width="17" style="58" customWidth="1"/>
    <col min="14591" max="14591" width="37" style="58" customWidth="1"/>
    <col min="14592" max="14592" width="17.375" style="58" customWidth="1"/>
    <col min="14593" max="14842" width="9" style="58" customWidth="1"/>
    <col min="14843" max="14843" width="29.625" style="58" customWidth="1"/>
    <col min="14844" max="14844" width="12.75" style="58"/>
    <col min="14845" max="14845" width="29.75" style="58" customWidth="1"/>
    <col min="14846" max="14846" width="17" style="58" customWidth="1"/>
    <col min="14847" max="14847" width="37" style="58" customWidth="1"/>
    <col min="14848" max="14848" width="17.375" style="58" customWidth="1"/>
    <col min="14849" max="15098" width="9" style="58" customWidth="1"/>
    <col min="15099" max="15099" width="29.625" style="58" customWidth="1"/>
    <col min="15100" max="15100" width="12.75" style="58"/>
    <col min="15101" max="15101" width="29.75" style="58" customWidth="1"/>
    <col min="15102" max="15102" width="17" style="58" customWidth="1"/>
    <col min="15103" max="15103" width="37" style="58" customWidth="1"/>
    <col min="15104" max="15104" width="17.375" style="58" customWidth="1"/>
    <col min="15105" max="15354" width="9" style="58" customWidth="1"/>
    <col min="15355" max="15355" width="29.625" style="58" customWidth="1"/>
    <col min="15356" max="15356" width="12.75" style="58"/>
    <col min="15357" max="15357" width="29.75" style="58" customWidth="1"/>
    <col min="15358" max="15358" width="17" style="58" customWidth="1"/>
    <col min="15359" max="15359" width="37" style="58" customWidth="1"/>
    <col min="15360" max="15360" width="17.375" style="58" customWidth="1"/>
    <col min="15361" max="15610" width="9" style="58" customWidth="1"/>
    <col min="15611" max="15611" width="29.625" style="58" customWidth="1"/>
    <col min="15612" max="15612" width="12.75" style="58"/>
    <col min="15613" max="15613" width="29.75" style="58" customWidth="1"/>
    <col min="15614" max="15614" width="17" style="58" customWidth="1"/>
    <col min="15615" max="15615" width="37" style="58" customWidth="1"/>
    <col min="15616" max="15616" width="17.375" style="58" customWidth="1"/>
    <col min="15617" max="15866" width="9" style="58" customWidth="1"/>
    <col min="15867" max="15867" width="29.625" style="58" customWidth="1"/>
    <col min="15868" max="15868" width="12.75" style="58"/>
    <col min="15869" max="15869" width="29.75" style="58" customWidth="1"/>
    <col min="15870" max="15870" width="17" style="58" customWidth="1"/>
    <col min="15871" max="15871" width="37" style="58" customWidth="1"/>
    <col min="15872" max="15872" width="17.375" style="58" customWidth="1"/>
    <col min="15873" max="16122" width="9" style="58" customWidth="1"/>
    <col min="16123" max="16123" width="29.625" style="58" customWidth="1"/>
    <col min="16124" max="16124" width="12.75" style="58"/>
    <col min="16125" max="16125" width="29.75" style="58" customWidth="1"/>
    <col min="16126" max="16126" width="17" style="58" customWidth="1"/>
    <col min="16127" max="16127" width="37" style="58" customWidth="1"/>
    <col min="16128" max="16128" width="17.375" style="58" customWidth="1"/>
    <col min="16129" max="16378" width="9" style="58" customWidth="1"/>
    <col min="16379" max="16379" width="29.625" style="58" customWidth="1"/>
    <col min="16380" max="16384" width="12.75" style="58"/>
  </cols>
  <sheetData>
    <row r="1" spans="1:6" ht="18.75">
      <c r="A1" s="455" t="s">
        <v>618</v>
      </c>
      <c r="B1" s="455"/>
      <c r="C1" s="63"/>
      <c r="D1" s="64"/>
    </row>
    <row r="2" spans="1:6" ht="30" customHeight="1">
      <c r="A2" s="456" t="s">
        <v>619</v>
      </c>
      <c r="B2" s="456"/>
      <c r="C2" s="456"/>
      <c r="D2" s="456"/>
    </row>
    <row r="3" spans="1:6" s="41" customFormat="1" ht="21.95" customHeight="1">
      <c r="A3" s="65"/>
      <c r="B3" s="66"/>
      <c r="C3" s="67"/>
      <c r="D3" s="68" t="s">
        <v>38</v>
      </c>
    </row>
    <row r="4" spans="1:6" s="41" customFormat="1" ht="24" customHeight="1">
      <c r="A4" s="69" t="s">
        <v>230</v>
      </c>
      <c r="B4" s="69" t="s">
        <v>297</v>
      </c>
      <c r="C4" s="69" t="s">
        <v>176</v>
      </c>
      <c r="D4" s="70" t="s">
        <v>297</v>
      </c>
    </row>
    <row r="5" spans="1:6" s="41" customFormat="1" ht="24" customHeight="1">
      <c r="A5" s="69" t="s">
        <v>103</v>
      </c>
      <c r="B5" s="71"/>
      <c r="C5" s="69" t="s">
        <v>103</v>
      </c>
      <c r="D5" s="71"/>
    </row>
    <row r="6" spans="1:6" s="41" customFormat="1" ht="24" customHeight="1">
      <c r="A6" s="72" t="s">
        <v>104</v>
      </c>
      <c r="B6" s="73"/>
      <c r="C6" s="74" t="s">
        <v>105</v>
      </c>
      <c r="D6" s="73"/>
    </row>
    <row r="7" spans="1:6" s="41" customFormat="1" ht="20.100000000000001" customHeight="1">
      <c r="A7" s="75" t="s">
        <v>372</v>
      </c>
      <c r="B7" s="73"/>
      <c r="C7" s="75" t="s">
        <v>373</v>
      </c>
      <c r="D7" s="73"/>
      <c r="E7" s="76"/>
    </row>
    <row r="8" spans="1:6" s="41" customFormat="1" ht="20.100000000000001" customHeight="1">
      <c r="A8" s="75" t="s">
        <v>374</v>
      </c>
      <c r="B8" s="73"/>
      <c r="C8" s="77" t="s">
        <v>620</v>
      </c>
      <c r="D8" s="73"/>
      <c r="E8" s="76"/>
    </row>
    <row r="9" spans="1:6" s="41" customFormat="1" ht="20.100000000000001" customHeight="1">
      <c r="A9" s="75"/>
      <c r="B9" s="73"/>
      <c r="C9" s="77" t="s">
        <v>621</v>
      </c>
      <c r="D9" s="73"/>
    </row>
    <row r="10" spans="1:6" s="41" customFormat="1" ht="20.100000000000001" customHeight="1">
      <c r="A10" s="75"/>
      <c r="B10" s="73"/>
      <c r="C10" s="75" t="s">
        <v>382</v>
      </c>
      <c r="D10" s="73"/>
    </row>
    <row r="11" spans="1:6" s="41" customFormat="1" ht="20.100000000000001" customHeight="1">
      <c r="A11" s="78"/>
      <c r="B11" s="73"/>
      <c r="C11" s="77" t="s">
        <v>383</v>
      </c>
      <c r="D11" s="73"/>
      <c r="E11" s="76"/>
      <c r="F11" s="79"/>
    </row>
    <row r="12" spans="1:6" s="41" customFormat="1" ht="20.100000000000001" customHeight="1">
      <c r="A12" s="80"/>
      <c r="B12" s="73"/>
      <c r="C12" s="77" t="s">
        <v>622</v>
      </c>
      <c r="D12" s="73"/>
      <c r="F12" s="79"/>
    </row>
    <row r="13" spans="1:6" s="41" customFormat="1" ht="20.100000000000001" customHeight="1">
      <c r="A13" s="81"/>
      <c r="B13" s="73"/>
      <c r="C13" s="75" t="s">
        <v>623</v>
      </c>
      <c r="D13" s="73"/>
      <c r="F13" s="79"/>
    </row>
    <row r="14" spans="1:6" s="41" customFormat="1" ht="20.100000000000001" customHeight="1">
      <c r="A14" s="82"/>
      <c r="B14" s="73"/>
      <c r="C14" s="77" t="s">
        <v>624</v>
      </c>
      <c r="D14" s="73"/>
      <c r="F14" s="79"/>
    </row>
    <row r="15" spans="1:6" s="41" customFormat="1" ht="20.100000000000001" customHeight="1">
      <c r="A15" s="83"/>
      <c r="B15" s="73"/>
      <c r="C15" s="77" t="s">
        <v>625</v>
      </c>
      <c r="D15" s="73"/>
    </row>
    <row r="16" spans="1:6" s="41" customFormat="1" ht="20.100000000000001" customHeight="1">
      <c r="A16" s="84"/>
      <c r="B16" s="73"/>
      <c r="C16" s="75" t="s">
        <v>387</v>
      </c>
      <c r="D16" s="73"/>
    </row>
    <row r="17" spans="1:5" s="41" customFormat="1" ht="20.100000000000001" customHeight="1">
      <c r="A17" s="84"/>
      <c r="B17" s="73"/>
      <c r="C17" s="77" t="s">
        <v>626</v>
      </c>
      <c r="D17" s="73"/>
    </row>
    <row r="18" spans="1:5" s="41" customFormat="1" ht="20.100000000000001" customHeight="1">
      <c r="A18" s="85" t="s">
        <v>155</v>
      </c>
      <c r="B18" s="71"/>
      <c r="C18" s="85" t="s">
        <v>156</v>
      </c>
      <c r="D18" s="71"/>
      <c r="E18" s="86"/>
    </row>
    <row r="19" spans="1:5" s="41" customFormat="1" ht="20.100000000000001" customHeight="1">
      <c r="A19" s="75" t="s">
        <v>157</v>
      </c>
      <c r="B19" s="73"/>
      <c r="C19" s="75" t="s">
        <v>389</v>
      </c>
      <c r="D19" s="73"/>
      <c r="E19" s="86"/>
    </row>
    <row r="20" spans="1:5" s="41" customFormat="1" ht="20.100000000000001" customHeight="1">
      <c r="A20" s="75" t="s">
        <v>390</v>
      </c>
      <c r="B20" s="73"/>
      <c r="C20" s="75" t="s">
        <v>391</v>
      </c>
      <c r="D20" s="73"/>
      <c r="E20" s="86"/>
    </row>
    <row r="21" spans="1:5" ht="35.1" customHeight="1">
      <c r="A21" s="490" t="s">
        <v>627</v>
      </c>
      <c r="B21" s="490"/>
      <c r="C21" s="490"/>
      <c r="D21" s="490"/>
    </row>
    <row r="22" spans="1:5" ht="22.15" customHeight="1"/>
    <row r="23" spans="1:5" ht="22.15" customHeight="1"/>
  </sheetData>
  <mergeCells count="3">
    <mergeCell ref="A1:B1"/>
    <mergeCell ref="A2:D2"/>
    <mergeCell ref="A21:D21"/>
  </mergeCells>
  <phoneticPr fontId="94" type="noConversion"/>
  <printOptions horizontalCentered="1"/>
  <pageMargins left="0.23622047244094499" right="0.23622047244094499" top="0.90551181102362199" bottom="0.31496062992126" header="0.31496062992126" footer="0.31496062992126"/>
  <pageSetup paperSize="9" orientation="portrait" blackAndWhite="1" errors="blank"/>
  <headerFooter alignWithMargins="0">
    <oddFooter>&amp;C&amp;P</oddFooter>
  </headerFooter>
</worksheet>
</file>

<file path=xl/worksheets/sheet31.xml><?xml version="1.0" encoding="utf-8"?>
<worksheet xmlns="http://schemas.openxmlformats.org/spreadsheetml/2006/main" xmlns:r="http://schemas.openxmlformats.org/officeDocument/2006/relationships">
  <sheetPr>
    <tabColor rgb="FFFF0000"/>
  </sheetPr>
  <dimension ref="A1:D2"/>
  <sheetViews>
    <sheetView workbookViewId="0">
      <selection activeCell="B7" sqref="B7"/>
    </sheetView>
  </sheetViews>
  <sheetFormatPr defaultColWidth="9" defaultRowHeight="13.5"/>
  <cols>
    <col min="1" max="3" width="22.125" customWidth="1"/>
    <col min="4" max="4" width="27" customWidth="1"/>
    <col min="5" max="5" width="28.875" customWidth="1"/>
  </cols>
  <sheetData>
    <row r="1" spans="1:4" ht="89.25" customHeight="1">
      <c r="A1" s="463" t="s">
        <v>628</v>
      </c>
      <c r="B1" s="463"/>
      <c r="C1" s="463"/>
      <c r="D1" s="463"/>
    </row>
    <row r="2" spans="1:4" ht="59.25" customHeight="1">
      <c r="A2" s="443" t="s">
        <v>629</v>
      </c>
      <c r="B2" s="444"/>
      <c r="C2" s="444"/>
      <c r="D2" s="444"/>
    </row>
  </sheetData>
  <mergeCells count="2">
    <mergeCell ref="A1:D1"/>
    <mergeCell ref="A2:D2"/>
  </mergeCells>
  <phoneticPr fontId="94" type="noConversion"/>
  <printOptions horizontalCentered="1"/>
  <pageMargins left="0.3" right="0.16" top="0.74803149606299202" bottom="0.74803149606299202" header="0.31496062992126" footer="0.31496062992126"/>
  <pageSetup paperSize="9" orientation="portrait"/>
</worksheet>
</file>

<file path=xl/worksheets/sheet32.xml><?xml version="1.0" encoding="utf-8"?>
<worksheet xmlns="http://schemas.openxmlformats.org/spreadsheetml/2006/main" xmlns:r="http://schemas.openxmlformats.org/officeDocument/2006/relationships">
  <sheetPr>
    <tabColor rgb="FFFF0000"/>
  </sheetPr>
  <dimension ref="A1:D19"/>
  <sheetViews>
    <sheetView workbookViewId="0">
      <selection activeCell="A2" sqref="A2:D2"/>
    </sheetView>
  </sheetViews>
  <sheetFormatPr defaultColWidth="9" defaultRowHeight="13.5"/>
  <cols>
    <col min="1" max="1" width="22.875" customWidth="1"/>
    <col min="2" max="2" width="17.25" customWidth="1"/>
    <col min="3" max="3" width="22.875" customWidth="1"/>
    <col min="4" max="4" width="17.25" customWidth="1"/>
  </cols>
  <sheetData>
    <row r="1" spans="1:4" ht="18.75">
      <c r="A1" s="438" t="s">
        <v>630</v>
      </c>
      <c r="B1" s="438"/>
      <c r="C1" s="41"/>
      <c r="D1" s="41"/>
    </row>
    <row r="2" spans="1:4" ht="24">
      <c r="A2" s="445" t="s">
        <v>631</v>
      </c>
      <c r="B2" s="445"/>
      <c r="C2" s="445"/>
      <c r="D2" s="445"/>
    </row>
    <row r="3" spans="1:4" ht="18.75">
      <c r="A3" s="464"/>
      <c r="B3" s="464"/>
      <c r="C3" s="42"/>
      <c r="D3" s="43" t="s">
        <v>38</v>
      </c>
    </row>
    <row r="4" spans="1:4" ht="18.75">
      <c r="A4" s="44" t="s">
        <v>397</v>
      </c>
      <c r="B4" s="45" t="s">
        <v>297</v>
      </c>
      <c r="C4" s="44" t="s">
        <v>398</v>
      </c>
      <c r="D4" s="45" t="s">
        <v>297</v>
      </c>
    </row>
    <row r="5" spans="1:4" ht="18.75">
      <c r="A5" s="46" t="s">
        <v>399</v>
      </c>
      <c r="B5" s="47">
        <f>B6</f>
        <v>0</v>
      </c>
      <c r="C5" s="46" t="s">
        <v>399</v>
      </c>
      <c r="D5" s="47">
        <f>B6</f>
        <v>0</v>
      </c>
    </row>
    <row r="6" spans="1:4" ht="18.75">
      <c r="A6" s="48" t="s">
        <v>400</v>
      </c>
      <c r="B6" s="47">
        <f>B7+B11+B14+B15+B16</f>
        <v>0</v>
      </c>
      <c r="C6" s="48" t="s">
        <v>178</v>
      </c>
      <c r="D6" s="47">
        <f>D7+D11+D14+D15+D16</f>
        <v>0</v>
      </c>
    </row>
    <row r="7" spans="1:4">
      <c r="A7" s="49"/>
      <c r="B7" s="50"/>
      <c r="C7" s="49"/>
      <c r="D7" s="50"/>
    </row>
    <row r="8" spans="1:4">
      <c r="A8" s="51"/>
      <c r="B8" s="50"/>
      <c r="C8" s="51"/>
      <c r="D8" s="50"/>
    </row>
    <row r="9" spans="1:4">
      <c r="A9" s="51"/>
      <c r="B9" s="50"/>
      <c r="C9" s="51"/>
      <c r="D9" s="50"/>
    </row>
    <row r="10" spans="1:4">
      <c r="A10" s="51"/>
      <c r="B10" s="50"/>
      <c r="C10" s="51"/>
      <c r="D10" s="50"/>
    </row>
    <row r="11" spans="1:4">
      <c r="A11" s="49"/>
      <c r="B11" s="50"/>
      <c r="C11" s="49"/>
      <c r="D11" s="50"/>
    </row>
    <row r="12" spans="1:4">
      <c r="A12" s="51"/>
      <c r="B12" s="50"/>
      <c r="C12" s="51"/>
      <c r="D12" s="50"/>
    </row>
    <row r="13" spans="1:4">
      <c r="A13" s="51"/>
      <c r="B13" s="50"/>
      <c r="C13" s="51"/>
      <c r="D13" s="50"/>
    </row>
    <row r="14" spans="1:4">
      <c r="A14" s="49"/>
      <c r="B14" s="50"/>
      <c r="C14" s="49"/>
      <c r="D14" s="50"/>
    </row>
    <row r="15" spans="1:4">
      <c r="A15" s="49"/>
      <c r="B15" s="50"/>
      <c r="C15" s="49"/>
      <c r="D15" s="50"/>
    </row>
    <row r="16" spans="1:4">
      <c r="A16" s="49"/>
      <c r="B16" s="50"/>
      <c r="C16" s="49"/>
      <c r="D16" s="50"/>
    </row>
    <row r="17" spans="1:4">
      <c r="A17" s="50"/>
      <c r="B17" s="52"/>
      <c r="C17" s="53"/>
      <c r="D17" s="54"/>
    </row>
    <row r="18" spans="1:4" ht="18.75">
      <c r="A18" s="55"/>
      <c r="B18" s="56"/>
      <c r="C18" s="57" t="s">
        <v>401</v>
      </c>
      <c r="D18" s="47">
        <f>D5-D6</f>
        <v>0</v>
      </c>
    </row>
    <row r="19" spans="1:4" ht="21" customHeight="1">
      <c r="A19" t="s">
        <v>632</v>
      </c>
    </row>
  </sheetData>
  <mergeCells count="3">
    <mergeCell ref="A1:B1"/>
    <mergeCell ref="A2:D2"/>
    <mergeCell ref="A3:B3"/>
  </mergeCells>
  <phoneticPr fontId="94" type="noConversion"/>
  <pageMargins left="0.7" right="0.7" top="0.75" bottom="0.75" header="0.3" footer="0.3"/>
  <pageSetup paperSize="9" orientation="portrait"/>
  <headerFooter>
    <oddFooter>&amp;C&amp;P</oddFooter>
  </headerFooter>
</worksheet>
</file>

<file path=xl/worksheets/sheet33.xml><?xml version="1.0" encoding="utf-8"?>
<worksheet xmlns="http://schemas.openxmlformats.org/spreadsheetml/2006/main" xmlns:r="http://schemas.openxmlformats.org/officeDocument/2006/relationships">
  <sheetPr>
    <tabColor theme="9" tint="-0.249977111117893"/>
  </sheetPr>
  <dimension ref="A1:G9"/>
  <sheetViews>
    <sheetView workbookViewId="0">
      <pane ySplit="6" topLeftCell="A7" activePane="bottomLeft" state="frozen"/>
      <selection pane="bottomLeft" activeCell="A8" sqref="A8:G8"/>
    </sheetView>
  </sheetViews>
  <sheetFormatPr defaultColWidth="10" defaultRowHeight="13.5"/>
  <cols>
    <col min="1" max="1" width="24.125" style="23" customWidth="1"/>
    <col min="2" max="2" width="9.25" style="23" customWidth="1"/>
    <col min="3" max="3" width="9.125" style="23" customWidth="1"/>
    <col min="4" max="4" width="10.75" style="23" customWidth="1"/>
    <col min="5" max="5" width="9.625" style="23" customWidth="1"/>
    <col min="6" max="6" width="10.125" style="23" customWidth="1"/>
    <col min="7" max="7" width="12.75" style="23" customWidth="1"/>
    <col min="8" max="9" width="9.75" style="23" customWidth="1"/>
    <col min="10" max="16384" width="10" style="23"/>
  </cols>
  <sheetData>
    <row r="1" spans="1:7" s="21" customFormat="1" ht="27.2" customHeight="1">
      <c r="A1" s="438" t="s">
        <v>633</v>
      </c>
      <c r="B1" s="438"/>
    </row>
    <row r="2" spans="1:7" s="22" customFormat="1" ht="28.7" customHeight="1">
      <c r="A2" s="493" t="s">
        <v>634</v>
      </c>
      <c r="B2" s="493"/>
      <c r="C2" s="493"/>
      <c r="D2" s="493"/>
      <c r="E2" s="493"/>
      <c r="F2" s="493"/>
      <c r="G2" s="493"/>
    </row>
    <row r="3" spans="1:7" ht="14.25" customHeight="1">
      <c r="A3" s="31"/>
      <c r="B3" s="31"/>
      <c r="G3" s="25" t="s">
        <v>635</v>
      </c>
    </row>
    <row r="4" spans="1:7" ht="39.75" customHeight="1">
      <c r="A4" s="492" t="s">
        <v>636</v>
      </c>
      <c r="B4" s="492" t="s">
        <v>637</v>
      </c>
      <c r="C4" s="492"/>
      <c r="D4" s="492"/>
      <c r="E4" s="492" t="s">
        <v>638</v>
      </c>
      <c r="F4" s="492"/>
      <c r="G4" s="492"/>
    </row>
    <row r="5" spans="1:7" ht="39.75" customHeight="1">
      <c r="A5" s="492"/>
      <c r="B5" s="37"/>
      <c r="C5" s="36" t="s">
        <v>639</v>
      </c>
      <c r="D5" s="36" t="s">
        <v>640</v>
      </c>
      <c r="E5" s="37"/>
      <c r="F5" s="36" t="s">
        <v>639</v>
      </c>
      <c r="G5" s="36" t="s">
        <v>640</v>
      </c>
    </row>
    <row r="6" spans="1:7" ht="39.75" customHeight="1">
      <c r="A6" s="36" t="s">
        <v>641</v>
      </c>
      <c r="B6" s="36" t="s">
        <v>642</v>
      </c>
      <c r="C6" s="36" t="s">
        <v>643</v>
      </c>
      <c r="D6" s="36" t="s">
        <v>644</v>
      </c>
      <c r="E6" s="36" t="s">
        <v>645</v>
      </c>
      <c r="F6" s="36" t="s">
        <v>646</v>
      </c>
      <c r="G6" s="36" t="s">
        <v>647</v>
      </c>
    </row>
    <row r="7" spans="1:7" ht="39.75" customHeight="1">
      <c r="A7" s="38" t="s">
        <v>648</v>
      </c>
      <c r="B7" s="39"/>
      <c r="C7" s="40"/>
      <c r="D7" s="40"/>
      <c r="E7" s="40"/>
      <c r="F7" s="40"/>
      <c r="G7" s="40"/>
    </row>
    <row r="8" spans="1:7" ht="21" customHeight="1">
      <c r="A8" s="491" t="s">
        <v>649</v>
      </c>
      <c r="B8" s="491"/>
      <c r="C8" s="491"/>
      <c r="D8" s="491"/>
      <c r="E8" s="491"/>
      <c r="F8" s="491"/>
      <c r="G8" s="491"/>
    </row>
    <row r="9" spans="1:7">
      <c r="A9" s="491"/>
      <c r="B9" s="491"/>
      <c r="C9" s="491"/>
      <c r="D9" s="491"/>
      <c r="E9" s="491"/>
      <c r="F9" s="491"/>
      <c r="G9" s="491"/>
    </row>
  </sheetData>
  <mergeCells count="7">
    <mergeCell ref="A9:G9"/>
    <mergeCell ref="A4:A5"/>
    <mergeCell ref="A1:B1"/>
    <mergeCell ref="A2:G2"/>
    <mergeCell ref="B4:D4"/>
    <mergeCell ref="E4:G4"/>
    <mergeCell ref="A8:G8"/>
  </mergeCells>
  <phoneticPr fontId="94" type="noConversion"/>
  <printOptions horizontalCentered="1"/>
  <pageMargins left="0.39370078740157499" right="0.39370078740157499" top="0.98425196850393704" bottom="0.39370078740157499" header="0" footer="0"/>
  <pageSetup paperSize="9" orientation="portrait"/>
  <headerFooter>
    <oddFooter>&amp;C&amp;P</oddFooter>
  </headerFooter>
</worksheet>
</file>

<file path=xl/worksheets/sheet34.xml><?xml version="1.0" encoding="utf-8"?>
<worksheet xmlns="http://schemas.openxmlformats.org/spreadsheetml/2006/main" xmlns:r="http://schemas.openxmlformats.org/officeDocument/2006/relationships">
  <sheetPr>
    <tabColor theme="9" tint="-0.249977111117893"/>
  </sheetPr>
  <dimension ref="A1:F14"/>
  <sheetViews>
    <sheetView workbookViewId="0">
      <selection activeCell="A14" sqref="A14:C14"/>
    </sheetView>
  </sheetViews>
  <sheetFormatPr defaultColWidth="10" defaultRowHeight="13.5"/>
  <cols>
    <col min="1" max="1" width="54.75" style="23" customWidth="1"/>
    <col min="2" max="2" width="17.5" style="23" customWidth="1"/>
    <col min="3" max="3" width="17.25" style="23" customWidth="1"/>
    <col min="4" max="16384" width="10" style="23"/>
  </cols>
  <sheetData>
    <row r="1" spans="1:6" s="34" customFormat="1" ht="26.25" customHeight="1">
      <c r="A1" s="32" t="s">
        <v>650</v>
      </c>
    </row>
    <row r="2" spans="1:6" s="22" customFormat="1" ht="28.7" customHeight="1">
      <c r="A2" s="493" t="s">
        <v>651</v>
      </c>
      <c r="B2" s="493"/>
      <c r="C2" s="493"/>
    </row>
    <row r="3" spans="1:6" ht="14.25" customHeight="1">
      <c r="A3" s="31"/>
      <c r="B3" s="31"/>
      <c r="C3" s="25" t="s">
        <v>635</v>
      </c>
    </row>
    <row r="4" spans="1:6" ht="46.5" customHeight="1">
      <c r="A4" s="26" t="s">
        <v>652</v>
      </c>
      <c r="B4" s="26" t="s">
        <v>297</v>
      </c>
      <c r="C4" s="26" t="s">
        <v>40</v>
      </c>
    </row>
    <row r="5" spans="1:6" ht="56.25" customHeight="1">
      <c r="A5" s="33" t="s">
        <v>653</v>
      </c>
      <c r="B5" s="29"/>
      <c r="C5" s="29"/>
    </row>
    <row r="6" spans="1:6" ht="56.25" customHeight="1">
      <c r="A6" s="33" t="s">
        <v>654</v>
      </c>
      <c r="B6" s="29"/>
      <c r="C6" s="29"/>
    </row>
    <row r="7" spans="1:6" ht="56.25" customHeight="1">
      <c r="A7" s="33" t="s">
        <v>655</v>
      </c>
      <c r="B7" s="29"/>
      <c r="C7" s="29"/>
    </row>
    <row r="8" spans="1:6" ht="56.25" customHeight="1">
      <c r="A8" s="33" t="s">
        <v>656</v>
      </c>
      <c r="B8" s="29"/>
      <c r="C8" s="29"/>
    </row>
    <row r="9" spans="1:6" ht="56.25" customHeight="1">
      <c r="A9" s="33" t="s">
        <v>657</v>
      </c>
      <c r="B9" s="29"/>
      <c r="C9" s="29"/>
    </row>
    <row r="10" spans="1:6" ht="56.25" customHeight="1">
      <c r="A10" s="33" t="s">
        <v>658</v>
      </c>
      <c r="B10" s="29"/>
      <c r="C10" s="29"/>
    </row>
    <row r="11" spans="1:6" ht="56.25" customHeight="1">
      <c r="A11" s="33" t="s">
        <v>659</v>
      </c>
      <c r="B11" s="29"/>
      <c r="C11" s="29"/>
      <c r="F11" s="35"/>
    </row>
    <row r="12" spans="1:6" ht="56.25" customHeight="1">
      <c r="A12" s="33" t="s">
        <v>660</v>
      </c>
      <c r="B12" s="29"/>
      <c r="C12" s="29"/>
    </row>
    <row r="13" spans="1:6" ht="56.25" customHeight="1">
      <c r="A13" s="33" t="s">
        <v>661</v>
      </c>
      <c r="B13" s="29"/>
      <c r="C13" s="29"/>
    </row>
    <row r="14" spans="1:6" ht="38.25" customHeight="1">
      <c r="A14" s="491" t="s">
        <v>649</v>
      </c>
      <c r="B14" s="491"/>
      <c r="C14" s="491"/>
    </row>
  </sheetData>
  <mergeCells count="2">
    <mergeCell ref="A2:C2"/>
    <mergeCell ref="A14:C14"/>
  </mergeCells>
  <phoneticPr fontId="94" type="noConversion"/>
  <printOptions horizontalCentered="1"/>
  <pageMargins left="0.39370078740157499" right="0.39370078740157499" top="0.90551181102362199" bottom="0.39370078740157499" header="0" footer="0"/>
  <pageSetup paperSize="9" orientation="portrait"/>
  <headerFooter>
    <oddFooter>&amp;C&amp;P</oddFooter>
  </headerFooter>
</worksheet>
</file>

<file path=xl/worksheets/sheet35.xml><?xml version="1.0" encoding="utf-8"?>
<worksheet xmlns="http://schemas.openxmlformats.org/spreadsheetml/2006/main" xmlns:r="http://schemas.openxmlformats.org/officeDocument/2006/relationships">
  <sheetPr>
    <tabColor theme="9" tint="-0.249977111117893"/>
  </sheetPr>
  <dimension ref="A1:C12"/>
  <sheetViews>
    <sheetView workbookViewId="0">
      <selection activeCell="A14" sqref="A14"/>
    </sheetView>
  </sheetViews>
  <sheetFormatPr defaultColWidth="10" defaultRowHeight="13.5"/>
  <cols>
    <col min="1" max="1" width="49" style="23" customWidth="1"/>
    <col min="2" max="2" width="18.75" style="23" customWidth="1"/>
    <col min="3" max="3" width="18.5" style="23" customWidth="1"/>
    <col min="4" max="4" width="9.75" style="23" customWidth="1"/>
    <col min="5" max="16384" width="10" style="23"/>
  </cols>
  <sheetData>
    <row r="1" spans="1:3" s="21" customFormat="1" ht="18" customHeight="1">
      <c r="A1" s="32" t="s">
        <v>662</v>
      </c>
    </row>
    <row r="2" spans="1:3" s="22" customFormat="1" ht="48" customHeight="1">
      <c r="A2" s="493" t="s">
        <v>663</v>
      </c>
      <c r="B2" s="493"/>
      <c r="C2" s="493"/>
    </row>
    <row r="3" spans="1:3" ht="33" customHeight="1">
      <c r="A3" s="31"/>
      <c r="B3" s="31"/>
      <c r="C3" s="25" t="s">
        <v>635</v>
      </c>
    </row>
    <row r="4" spans="1:3" ht="66.75" customHeight="1">
      <c r="A4" s="26" t="s">
        <v>652</v>
      </c>
      <c r="B4" s="26" t="s">
        <v>297</v>
      </c>
      <c r="C4" s="26" t="s">
        <v>40</v>
      </c>
    </row>
    <row r="5" spans="1:3" ht="58.5" customHeight="1">
      <c r="A5" s="33" t="s">
        <v>664</v>
      </c>
      <c r="B5" s="29"/>
      <c r="C5" s="29"/>
    </row>
    <row r="6" spans="1:3" ht="58.5" customHeight="1">
      <c r="A6" s="33" t="s">
        <v>665</v>
      </c>
      <c r="B6" s="29"/>
      <c r="C6" s="29"/>
    </row>
    <row r="7" spans="1:3" ht="58.5" customHeight="1">
      <c r="A7" s="33" t="s">
        <v>666</v>
      </c>
      <c r="B7" s="29"/>
      <c r="C7" s="29"/>
    </row>
    <row r="8" spans="1:3" ht="58.5" customHeight="1">
      <c r="A8" s="33" t="s">
        <v>667</v>
      </c>
      <c r="B8" s="29"/>
      <c r="C8" s="29"/>
    </row>
    <row r="9" spans="1:3" ht="58.5" customHeight="1">
      <c r="A9" s="33" t="s">
        <v>668</v>
      </c>
      <c r="B9" s="29"/>
      <c r="C9" s="29"/>
    </row>
    <row r="10" spans="1:3" ht="58.5" customHeight="1">
      <c r="A10" s="33" t="s">
        <v>669</v>
      </c>
      <c r="B10" s="29"/>
      <c r="C10" s="29"/>
    </row>
    <row r="11" spans="1:3" ht="58.5" customHeight="1">
      <c r="A11" s="33" t="s">
        <v>670</v>
      </c>
      <c r="B11" s="29"/>
      <c r="C11" s="29"/>
    </row>
    <row r="12" spans="1:3" ht="33" customHeight="1">
      <c r="A12" s="491" t="s">
        <v>649</v>
      </c>
      <c r="B12" s="491"/>
      <c r="C12" s="491"/>
    </row>
  </sheetData>
  <mergeCells count="2">
    <mergeCell ref="A2:C2"/>
    <mergeCell ref="A12:C12"/>
  </mergeCells>
  <phoneticPr fontId="94" type="noConversion"/>
  <printOptions horizontalCentered="1"/>
  <pageMargins left="0.39370078740157499" right="0.39370078740157499" top="0.905511811023621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sheetPr>
    <tabColor theme="9" tint="-0.249977111117893"/>
  </sheetPr>
  <dimension ref="A1:C26"/>
  <sheetViews>
    <sheetView workbookViewId="0">
      <pane ySplit="4" topLeftCell="A5" activePane="bottomLeft" state="frozen"/>
      <selection pane="bottomLeft" activeCell="A26" sqref="A26:C26"/>
    </sheetView>
  </sheetViews>
  <sheetFormatPr defaultColWidth="10" defaultRowHeight="13.5"/>
  <cols>
    <col min="1" max="1" width="33.375" style="23" customWidth="1"/>
    <col min="2" max="2" width="16.75" style="23" customWidth="1"/>
    <col min="3" max="3" width="30.75" style="23" customWidth="1"/>
    <col min="4" max="4" width="9.75" style="23" customWidth="1"/>
    <col min="5" max="16384" width="10" style="23"/>
  </cols>
  <sheetData>
    <row r="1" spans="1:3" s="21" customFormat="1" ht="24" customHeight="1">
      <c r="A1" s="24" t="s">
        <v>671</v>
      </c>
    </row>
    <row r="2" spans="1:3" s="22" customFormat="1" ht="28.7" customHeight="1">
      <c r="A2" s="493" t="s">
        <v>672</v>
      </c>
      <c r="B2" s="493"/>
      <c r="C2" s="493"/>
    </row>
    <row r="3" spans="1:3" ht="14.25" customHeight="1">
      <c r="C3" s="25" t="s">
        <v>635</v>
      </c>
    </row>
    <row r="4" spans="1:3" ht="28.5" customHeight="1">
      <c r="A4" s="26" t="s">
        <v>652</v>
      </c>
      <c r="B4" s="26" t="s">
        <v>673</v>
      </c>
      <c r="C4" s="26" t="s">
        <v>674</v>
      </c>
    </row>
    <row r="5" spans="1:3" ht="28.5" customHeight="1">
      <c r="A5" s="27" t="s">
        <v>675</v>
      </c>
      <c r="B5" s="28" t="s">
        <v>676</v>
      </c>
      <c r="C5" s="29"/>
    </row>
    <row r="6" spans="1:3" ht="28.5" customHeight="1">
      <c r="A6" s="27" t="s">
        <v>677</v>
      </c>
      <c r="B6" s="28" t="s">
        <v>643</v>
      </c>
      <c r="C6" s="29"/>
    </row>
    <row r="7" spans="1:3" ht="28.5" customHeight="1">
      <c r="A7" s="27" t="s">
        <v>678</v>
      </c>
      <c r="B7" s="28" t="s">
        <v>644</v>
      </c>
      <c r="C7" s="29"/>
    </row>
    <row r="8" spans="1:3" ht="28.5" customHeight="1">
      <c r="A8" s="27" t="s">
        <v>679</v>
      </c>
      <c r="B8" s="28" t="s">
        <v>680</v>
      </c>
      <c r="C8" s="29"/>
    </row>
    <row r="9" spans="1:3" ht="28.5" customHeight="1">
      <c r="A9" s="27" t="s">
        <v>678</v>
      </c>
      <c r="B9" s="28" t="s">
        <v>646</v>
      </c>
      <c r="C9" s="29"/>
    </row>
    <row r="10" spans="1:3" ht="28.5" customHeight="1">
      <c r="A10" s="27" t="s">
        <v>681</v>
      </c>
      <c r="B10" s="28" t="s">
        <v>682</v>
      </c>
      <c r="C10" s="29"/>
    </row>
    <row r="11" spans="1:3" ht="28.5" customHeight="1">
      <c r="A11" s="27" t="s">
        <v>677</v>
      </c>
      <c r="B11" s="28" t="s">
        <v>683</v>
      </c>
      <c r="C11" s="29"/>
    </row>
    <row r="12" spans="1:3" ht="28.5" customHeight="1">
      <c r="A12" s="27" t="s">
        <v>679</v>
      </c>
      <c r="B12" s="28" t="s">
        <v>684</v>
      </c>
      <c r="C12" s="29"/>
    </row>
    <row r="13" spans="1:3" ht="28.5" customHeight="1">
      <c r="A13" s="27" t="s">
        <v>685</v>
      </c>
      <c r="B13" s="28" t="s">
        <v>686</v>
      </c>
      <c r="C13" s="29"/>
    </row>
    <row r="14" spans="1:3" ht="28.5" customHeight="1">
      <c r="A14" s="27" t="s">
        <v>677</v>
      </c>
      <c r="B14" s="28" t="s">
        <v>687</v>
      </c>
      <c r="C14" s="29"/>
    </row>
    <row r="15" spans="1:3" ht="28.5" customHeight="1">
      <c r="A15" s="27" t="s">
        <v>679</v>
      </c>
      <c r="B15" s="28" t="s">
        <v>688</v>
      </c>
      <c r="C15" s="29"/>
    </row>
    <row r="16" spans="1:3" ht="28.5" customHeight="1">
      <c r="A16" s="27" t="s">
        <v>689</v>
      </c>
      <c r="B16" s="28" t="s">
        <v>690</v>
      </c>
      <c r="C16" s="29"/>
    </row>
    <row r="17" spans="1:3" ht="28.5" customHeight="1">
      <c r="A17" s="27" t="s">
        <v>677</v>
      </c>
      <c r="B17" s="28" t="s">
        <v>691</v>
      </c>
      <c r="C17" s="29"/>
    </row>
    <row r="18" spans="1:3" ht="28.5" customHeight="1">
      <c r="A18" s="27" t="s">
        <v>692</v>
      </c>
      <c r="B18" s="28"/>
      <c r="C18" s="29"/>
    </row>
    <row r="19" spans="1:3" ht="28.5" customHeight="1">
      <c r="A19" s="27" t="s">
        <v>693</v>
      </c>
      <c r="B19" s="28" t="s">
        <v>694</v>
      </c>
      <c r="C19" s="29"/>
    </row>
    <row r="20" spans="1:3" ht="28.5" customHeight="1">
      <c r="A20" s="27" t="s">
        <v>679</v>
      </c>
      <c r="B20" s="28" t="s">
        <v>695</v>
      </c>
      <c r="C20" s="29"/>
    </row>
    <row r="21" spans="1:3" ht="28.5" customHeight="1">
      <c r="A21" s="27" t="s">
        <v>692</v>
      </c>
      <c r="B21" s="28"/>
      <c r="C21" s="29"/>
    </row>
    <row r="22" spans="1:3" ht="28.5" customHeight="1">
      <c r="A22" s="27" t="s">
        <v>696</v>
      </c>
      <c r="B22" s="28" t="s">
        <v>697</v>
      </c>
      <c r="C22" s="30"/>
    </row>
    <row r="23" spans="1:3" ht="28.5" customHeight="1">
      <c r="A23" s="27" t="s">
        <v>698</v>
      </c>
      <c r="B23" s="28" t="s">
        <v>699</v>
      </c>
      <c r="C23" s="29"/>
    </row>
    <row r="24" spans="1:3" ht="28.5" customHeight="1">
      <c r="A24" s="27" t="s">
        <v>677</v>
      </c>
      <c r="B24" s="28" t="s">
        <v>700</v>
      </c>
      <c r="C24" s="29"/>
    </row>
    <row r="25" spans="1:3" ht="28.5" customHeight="1">
      <c r="A25" s="27" t="s">
        <v>679</v>
      </c>
      <c r="B25" s="28" t="s">
        <v>701</v>
      </c>
      <c r="C25" s="29"/>
    </row>
    <row r="26" spans="1:3" ht="43.5" customHeight="1">
      <c r="A26" s="491" t="s">
        <v>649</v>
      </c>
      <c r="B26" s="491"/>
      <c r="C26" s="491"/>
    </row>
  </sheetData>
  <mergeCells count="2">
    <mergeCell ref="A2:C2"/>
    <mergeCell ref="A26:C26"/>
  </mergeCells>
  <phoneticPr fontId="94"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sheetPr>
    <tabColor theme="9" tint="-0.249977111117893"/>
  </sheetPr>
  <dimension ref="A1:C11"/>
  <sheetViews>
    <sheetView workbookViewId="0">
      <selection activeCell="J10" sqref="J10"/>
    </sheetView>
  </sheetViews>
  <sheetFormatPr defaultColWidth="10" defaultRowHeight="13.5"/>
  <cols>
    <col min="1" max="1" width="35" style="12" customWidth="1"/>
    <col min="2" max="2" width="15.125" style="12" customWidth="1"/>
    <col min="3" max="3" width="28.5" style="13" customWidth="1"/>
    <col min="4" max="4" width="9.75" style="12" customWidth="1"/>
    <col min="5" max="16384" width="10" style="12"/>
  </cols>
  <sheetData>
    <row r="1" spans="1:3" s="10" customFormat="1" ht="21" customHeight="1">
      <c r="A1" s="14" t="s">
        <v>702</v>
      </c>
      <c r="B1" s="15"/>
      <c r="C1" s="16"/>
    </row>
    <row r="2" spans="1:3" s="11" customFormat="1" ht="28.7" customHeight="1">
      <c r="A2" s="494" t="s">
        <v>703</v>
      </c>
      <c r="B2" s="494"/>
      <c r="C2" s="494"/>
    </row>
    <row r="3" spans="1:3" ht="14.25" customHeight="1">
      <c r="A3" s="495" t="s">
        <v>635</v>
      </c>
      <c r="B3" s="495"/>
      <c r="C3" s="495"/>
    </row>
    <row r="4" spans="1:3" ht="57.75" customHeight="1">
      <c r="A4" s="17" t="s">
        <v>499</v>
      </c>
      <c r="B4" s="17" t="s">
        <v>673</v>
      </c>
      <c r="C4" s="17" t="s">
        <v>674</v>
      </c>
    </row>
    <row r="5" spans="1:3" ht="57.75" customHeight="1">
      <c r="A5" s="18" t="s">
        <v>704</v>
      </c>
      <c r="B5" s="19" t="s">
        <v>642</v>
      </c>
      <c r="C5" s="20"/>
    </row>
    <row r="6" spans="1:3" ht="57.75" customHeight="1">
      <c r="A6" s="18" t="s">
        <v>705</v>
      </c>
      <c r="B6" s="19" t="s">
        <v>643</v>
      </c>
      <c r="C6" s="20"/>
    </row>
    <row r="7" spans="1:3" ht="57.75" customHeight="1">
      <c r="A7" s="18" t="s">
        <v>706</v>
      </c>
      <c r="B7" s="19" t="s">
        <v>644</v>
      </c>
      <c r="C7" s="20"/>
    </row>
    <row r="8" spans="1:3" ht="57.75" customHeight="1">
      <c r="A8" s="18" t="s">
        <v>707</v>
      </c>
      <c r="B8" s="19" t="s">
        <v>645</v>
      </c>
      <c r="C8" s="19"/>
    </row>
    <row r="9" spans="1:3" ht="57.75" customHeight="1">
      <c r="A9" s="18" t="s">
        <v>705</v>
      </c>
      <c r="B9" s="19" t="s">
        <v>646</v>
      </c>
      <c r="C9" s="19"/>
    </row>
    <row r="10" spans="1:3" ht="57.75" customHeight="1">
      <c r="A10" s="18" t="s">
        <v>706</v>
      </c>
      <c r="B10" s="19" t="s">
        <v>647</v>
      </c>
      <c r="C10" s="19"/>
    </row>
    <row r="11" spans="1:3" ht="41.45" customHeight="1">
      <c r="A11" s="496" t="s">
        <v>649</v>
      </c>
      <c r="B11" s="496"/>
      <c r="C11" s="496"/>
    </row>
  </sheetData>
  <mergeCells count="3">
    <mergeCell ref="A2:C2"/>
    <mergeCell ref="A3:C3"/>
    <mergeCell ref="A11:C11"/>
  </mergeCells>
  <phoneticPr fontId="94" type="noConversion"/>
  <printOptions horizontalCentered="1"/>
  <pageMargins left="0.39370078740157499" right="0.39370078740157499" top="0.98425196850393704"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sheetPr>
    <tabColor theme="9" tint="-0.249977111117893"/>
  </sheetPr>
  <dimension ref="A1:F17"/>
  <sheetViews>
    <sheetView tabSelected="1" workbookViewId="0">
      <pane ySplit="4" topLeftCell="A5" activePane="bottomLeft" state="frozen"/>
      <selection pane="bottomLeft" activeCell="C10" sqref="C10"/>
    </sheetView>
  </sheetViews>
  <sheetFormatPr defaultColWidth="10" defaultRowHeight="13.5"/>
  <cols>
    <col min="1" max="1" width="5.875" style="3" customWidth="1"/>
    <col min="2" max="2" width="10.25" style="3" customWidth="1"/>
    <col min="3" max="3" width="31.5" style="3" customWidth="1"/>
    <col min="4" max="4" width="13.375" style="3" customWidth="1"/>
    <col min="5" max="5" width="16.75" style="3" customWidth="1"/>
    <col min="6" max="6" width="11.625" style="3" customWidth="1"/>
    <col min="7" max="7" width="9.75" style="3" customWidth="1"/>
    <col min="8" max="16384" width="10" style="3"/>
  </cols>
  <sheetData>
    <row r="1" spans="1:6" s="1" customFormat="1" ht="19.5" customHeight="1">
      <c r="A1" s="438" t="s">
        <v>708</v>
      </c>
      <c r="B1" s="438"/>
    </row>
    <row r="2" spans="1:6" s="2" customFormat="1" ht="28.7" customHeight="1">
      <c r="A2" s="497" t="s">
        <v>709</v>
      </c>
      <c r="B2" s="497"/>
      <c r="C2" s="497"/>
      <c r="D2" s="497"/>
      <c r="E2" s="497"/>
      <c r="F2" s="497"/>
    </row>
    <row r="3" spans="1:6" ht="14.25" customHeight="1">
      <c r="A3" s="498" t="s">
        <v>635</v>
      </c>
      <c r="B3" s="498"/>
      <c r="C3" s="498"/>
      <c r="D3" s="498"/>
      <c r="E3" s="498"/>
      <c r="F3" s="498"/>
    </row>
    <row r="4" spans="1:6" ht="62.25" customHeight="1">
      <c r="A4" s="5" t="s">
        <v>710</v>
      </c>
      <c r="B4" s="5" t="s">
        <v>711</v>
      </c>
      <c r="C4" s="5" t="s">
        <v>712</v>
      </c>
      <c r="D4" s="5" t="s">
        <v>713</v>
      </c>
      <c r="E4" s="5" t="s">
        <v>714</v>
      </c>
      <c r="F4" s="5" t="s">
        <v>715</v>
      </c>
    </row>
    <row r="5" spans="1:6" ht="62.25" customHeight="1">
      <c r="A5" s="6">
        <v>1</v>
      </c>
      <c r="B5" s="5"/>
      <c r="C5" s="7"/>
      <c r="D5" s="5"/>
      <c r="E5" s="6"/>
      <c r="F5" s="5"/>
    </row>
    <row r="6" spans="1:6" ht="62.25" customHeight="1">
      <c r="A6" s="6">
        <v>2</v>
      </c>
      <c r="B6" s="5"/>
      <c r="C6" s="7"/>
      <c r="D6" s="5"/>
      <c r="E6" s="6"/>
      <c r="F6" s="5"/>
    </row>
    <row r="7" spans="1:6" ht="62.25" customHeight="1">
      <c r="A7" s="6">
        <v>3</v>
      </c>
      <c r="B7" s="8"/>
      <c r="C7" s="8"/>
      <c r="D7" s="8"/>
      <c r="E7" s="8"/>
      <c r="F7" s="9"/>
    </row>
    <row r="8" spans="1:6" ht="33" customHeight="1">
      <c r="A8" s="499" t="s">
        <v>649</v>
      </c>
      <c r="B8" s="499"/>
      <c r="C8" s="499"/>
      <c r="D8" s="499"/>
      <c r="E8" s="499"/>
      <c r="F8" s="499"/>
    </row>
    <row r="17" ht="12" customHeight="1"/>
  </sheetData>
  <mergeCells count="4">
    <mergeCell ref="A1:B1"/>
    <mergeCell ref="A2:F2"/>
    <mergeCell ref="A3:F3"/>
    <mergeCell ref="A8:F8"/>
  </mergeCells>
  <phoneticPr fontId="94" type="noConversion"/>
  <printOptions horizontalCentered="1"/>
  <pageMargins left="0.39370078740157499" right="0.39370078740157499" top="0.90551181102362199" bottom="0.39370078740157499" header="0" footer="0"/>
  <pageSetup paperSize="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sheetPr codeName="Sheet2">
    <tabColor rgb="FFFF0000"/>
    <pageSetUpPr autoPageBreaks="0"/>
  </sheetPr>
  <dimension ref="A1:P38"/>
  <sheetViews>
    <sheetView showZeros="0" topLeftCell="A16" workbookViewId="0">
      <selection activeCell="C25" sqref="C25"/>
    </sheetView>
  </sheetViews>
  <sheetFormatPr defaultColWidth="9" defaultRowHeight="20.45" customHeight="1"/>
  <cols>
    <col min="1" max="1" width="38.375" style="354" customWidth="1"/>
    <col min="2" max="2" width="24.125" style="400" customWidth="1"/>
    <col min="3" max="3" width="24.125" style="401" customWidth="1"/>
    <col min="4" max="4" width="9" style="351"/>
    <col min="5" max="5" width="13.75" style="354" customWidth="1"/>
    <col min="6" max="6" width="9" style="354"/>
    <col min="7" max="7" width="15.625" style="354" customWidth="1"/>
    <col min="8" max="16384" width="9" style="354"/>
  </cols>
  <sheetData>
    <row r="1" spans="1:16" s="157" customFormat="1" ht="27.75" customHeight="1">
      <c r="A1" s="187" t="s">
        <v>64</v>
      </c>
      <c r="B1" s="187"/>
      <c r="C1" s="187"/>
      <c r="D1" s="317"/>
      <c r="E1" s="317"/>
      <c r="F1" s="317"/>
      <c r="G1" s="317"/>
      <c r="H1" s="317"/>
      <c r="I1" s="317"/>
      <c r="J1" s="317"/>
      <c r="K1" s="317"/>
      <c r="L1" s="317"/>
      <c r="M1" s="317"/>
      <c r="N1" s="317"/>
      <c r="O1" s="317"/>
      <c r="P1" s="317"/>
    </row>
    <row r="2" spans="1:16" s="351" customFormat="1" ht="24.75">
      <c r="A2" s="434" t="s">
        <v>65</v>
      </c>
      <c r="B2" s="435"/>
      <c r="C2" s="435"/>
    </row>
    <row r="3" spans="1:16" s="351" customFormat="1" ht="20.45" customHeight="1">
      <c r="A3" s="354"/>
      <c r="B3" s="355"/>
      <c r="C3" s="389" t="s">
        <v>38</v>
      </c>
    </row>
    <row r="4" spans="1:16" s="351" customFormat="1" ht="23.25" customHeight="1">
      <c r="A4" s="356" t="s">
        <v>66</v>
      </c>
      <c r="B4" s="390" t="s">
        <v>40</v>
      </c>
      <c r="C4" s="391" t="s">
        <v>41</v>
      </c>
    </row>
    <row r="5" spans="1:16" s="351" customFormat="1" ht="23.25" customHeight="1">
      <c r="A5" s="358" t="s">
        <v>67</v>
      </c>
      <c r="B5" s="386">
        <f>SUM(B6:B28)</f>
        <v>5961</v>
      </c>
      <c r="C5" s="392">
        <v>-0.29575574568025498</v>
      </c>
    </row>
    <row r="6" spans="1:16" s="351" customFormat="1" ht="23.25" customHeight="1">
      <c r="A6" s="360" t="s">
        <v>68</v>
      </c>
      <c r="B6" s="393">
        <v>1964</v>
      </c>
      <c r="C6" s="394">
        <v>-0.27600000000000002</v>
      </c>
    </row>
    <row r="7" spans="1:16" s="351" customFormat="1" ht="23.25" customHeight="1">
      <c r="A7" s="360" t="s">
        <v>69</v>
      </c>
      <c r="B7" s="393"/>
      <c r="C7" s="394"/>
    </row>
    <row r="8" spans="1:16" s="351" customFormat="1" ht="23.25" customHeight="1">
      <c r="A8" s="360" t="s">
        <v>70</v>
      </c>
      <c r="B8" s="393"/>
      <c r="C8" s="394"/>
    </row>
    <row r="9" spans="1:16" s="351" customFormat="1" ht="23.25" customHeight="1">
      <c r="A9" s="360" t="s">
        <v>71</v>
      </c>
      <c r="B9" s="395">
        <v>0</v>
      </c>
      <c r="C9" s="394"/>
    </row>
    <row r="10" spans="1:16" s="351" customFormat="1" ht="23.25" customHeight="1">
      <c r="A10" s="360" t="s">
        <v>72</v>
      </c>
      <c r="B10" s="395">
        <v>0</v>
      </c>
      <c r="C10" s="394"/>
    </row>
    <row r="11" spans="1:16" s="351" customFormat="1" ht="23.25" customHeight="1">
      <c r="A11" s="360" t="s">
        <v>73</v>
      </c>
      <c r="B11" s="393">
        <v>0</v>
      </c>
      <c r="C11" s="394"/>
    </row>
    <row r="12" spans="1:16" s="351" customFormat="1" ht="23.25" customHeight="1">
      <c r="A12" s="360" t="s">
        <v>74</v>
      </c>
      <c r="B12" s="395">
        <v>148</v>
      </c>
      <c r="C12" s="394">
        <v>-0.311</v>
      </c>
    </row>
    <row r="13" spans="1:16" s="351" customFormat="1" ht="23.25" customHeight="1">
      <c r="A13" s="360" t="s">
        <v>75</v>
      </c>
      <c r="B13" s="395">
        <v>759</v>
      </c>
      <c r="C13" s="394">
        <v>-0.26500000000000001</v>
      </c>
    </row>
    <row r="14" spans="1:16" s="351" customFormat="1" ht="23.25" customHeight="1">
      <c r="A14" s="360" t="s">
        <v>76</v>
      </c>
      <c r="B14" s="395">
        <v>237</v>
      </c>
      <c r="C14" s="394">
        <v>2.5999999999999999E-2</v>
      </c>
    </row>
    <row r="15" spans="1:16" s="351" customFormat="1" ht="23.25" customHeight="1">
      <c r="A15" s="360" t="s">
        <v>77</v>
      </c>
      <c r="B15" s="395">
        <v>189</v>
      </c>
      <c r="C15" s="394">
        <v>-6.9000000000000006E-2</v>
      </c>
    </row>
    <row r="16" spans="1:16" s="351" customFormat="1" ht="23.25" customHeight="1">
      <c r="A16" s="360" t="s">
        <v>78</v>
      </c>
      <c r="B16" s="395">
        <v>483</v>
      </c>
      <c r="C16" s="394">
        <v>-0.433</v>
      </c>
    </row>
    <row r="17" spans="1:7" s="351" customFormat="1" ht="23.25" customHeight="1">
      <c r="A17" s="360" t="s">
        <v>79</v>
      </c>
      <c r="B17" s="395">
        <v>1442</v>
      </c>
      <c r="C17" s="394">
        <v>-0.18099999999999999</v>
      </c>
    </row>
    <row r="18" spans="1:7" s="351" customFormat="1" ht="23.25" customHeight="1">
      <c r="A18" s="360" t="s">
        <v>80</v>
      </c>
      <c r="B18" s="393">
        <v>38</v>
      </c>
      <c r="C18" s="394">
        <v>5.6000000000000001E-2</v>
      </c>
    </row>
    <row r="19" spans="1:7" s="351" customFormat="1" ht="23.25" customHeight="1">
      <c r="A19" s="360" t="s">
        <v>81</v>
      </c>
      <c r="B19" s="395">
        <v>401</v>
      </c>
      <c r="C19" s="394">
        <v>2.3E-2</v>
      </c>
    </row>
    <row r="20" spans="1:7" s="351" customFormat="1" ht="23.25" customHeight="1">
      <c r="A20" s="360" t="s">
        <v>82</v>
      </c>
      <c r="B20" s="393"/>
      <c r="C20" s="392"/>
    </row>
    <row r="21" spans="1:7" s="351" customFormat="1" ht="23.25" customHeight="1">
      <c r="A21" s="360" t="s">
        <v>83</v>
      </c>
      <c r="B21" s="393">
        <v>0</v>
      </c>
      <c r="C21" s="392"/>
    </row>
    <row r="22" spans="1:7" s="351" customFormat="1" ht="23.25" customHeight="1">
      <c r="A22" s="360" t="s">
        <v>84</v>
      </c>
      <c r="B22" s="393"/>
      <c r="C22" s="392"/>
    </row>
    <row r="23" spans="1:7" s="352" customFormat="1" ht="23.25" customHeight="1">
      <c r="A23" s="360" t="s">
        <v>85</v>
      </c>
      <c r="B23" s="393">
        <v>0</v>
      </c>
      <c r="C23" s="392"/>
    </row>
    <row r="24" spans="1:7" s="352" customFormat="1" ht="23.25" customHeight="1">
      <c r="A24" s="360" t="s">
        <v>86</v>
      </c>
      <c r="B24" s="393">
        <v>300</v>
      </c>
      <c r="C24" s="402">
        <v>3.4000000000000002E-2</v>
      </c>
    </row>
    <row r="25" spans="1:7" s="352" customFormat="1" ht="23.25" customHeight="1">
      <c r="A25" s="360" t="s">
        <v>87</v>
      </c>
      <c r="B25" s="396"/>
      <c r="C25" s="392"/>
    </row>
    <row r="26" spans="1:7" s="352" customFormat="1" ht="23.25" customHeight="1">
      <c r="A26" s="360" t="s">
        <v>88</v>
      </c>
      <c r="B26" s="396"/>
      <c r="C26" s="392"/>
    </row>
    <row r="27" spans="1:7" s="352" customFormat="1" ht="23.25" customHeight="1">
      <c r="A27" s="360" t="s">
        <v>89</v>
      </c>
      <c r="B27" s="396"/>
      <c r="C27" s="392"/>
      <c r="E27" s="353"/>
      <c r="F27" s="353"/>
    </row>
    <row r="28" spans="1:7" s="353" customFormat="1" ht="23.25" customHeight="1">
      <c r="A28" s="360" t="s">
        <v>90</v>
      </c>
      <c r="B28" s="396"/>
      <c r="C28" s="392"/>
      <c r="E28" s="352"/>
      <c r="F28" s="352"/>
      <c r="G28" s="352"/>
    </row>
    <row r="29" spans="1:7" s="353" customFormat="1" ht="23.25" customHeight="1">
      <c r="A29" s="360" t="s">
        <v>91</v>
      </c>
      <c r="B29" s="386"/>
      <c r="C29" s="397"/>
    </row>
    <row r="30" spans="1:7" s="353" customFormat="1" ht="23.25" customHeight="1">
      <c r="A30" s="361" t="s">
        <v>92</v>
      </c>
      <c r="B30" s="386">
        <v>247</v>
      </c>
      <c r="C30" s="397">
        <v>-0.60399999999999998</v>
      </c>
      <c r="G30" s="362"/>
    </row>
    <row r="31" spans="1:7" s="352" customFormat="1" ht="23.25" customHeight="1">
      <c r="A31" s="361" t="s">
        <v>93</v>
      </c>
      <c r="B31" s="398"/>
      <c r="C31" s="399"/>
      <c r="E31" s="353"/>
      <c r="F31" s="353"/>
      <c r="G31" s="353"/>
    </row>
    <row r="32" spans="1:7" s="352" customFormat="1" ht="51.75" customHeight="1">
      <c r="A32" s="436" t="s">
        <v>94</v>
      </c>
      <c r="B32" s="437"/>
      <c r="C32" s="437"/>
    </row>
    <row r="33" spans="1:7" s="352" customFormat="1" ht="24.6" customHeight="1">
      <c r="A33" s="354"/>
      <c r="B33" s="400"/>
      <c r="C33" s="400"/>
    </row>
    <row r="34" spans="1:7" s="351" customFormat="1" ht="24.6" customHeight="1">
      <c r="A34" s="354"/>
      <c r="B34" s="400"/>
      <c r="C34" s="401"/>
      <c r="E34" s="352"/>
      <c r="F34" s="352"/>
      <c r="G34" s="352"/>
    </row>
    <row r="35" spans="1:7" s="352" customFormat="1" ht="20.45" customHeight="1">
      <c r="A35" s="354"/>
      <c r="B35" s="400"/>
      <c r="C35" s="401"/>
      <c r="E35" s="351"/>
      <c r="F35" s="351"/>
      <c r="G35" s="351"/>
    </row>
    <row r="36" spans="1:7" s="352" customFormat="1" ht="20.45" customHeight="1">
      <c r="A36" s="354"/>
      <c r="B36" s="400"/>
      <c r="C36" s="401"/>
    </row>
    <row r="37" spans="1:7" s="352" customFormat="1" ht="20.45" customHeight="1">
      <c r="A37" s="354"/>
      <c r="B37" s="400"/>
      <c r="C37" s="401"/>
    </row>
    <row r="38" spans="1:7" ht="20.45" customHeight="1">
      <c r="E38" s="352"/>
      <c r="F38" s="352"/>
      <c r="G38" s="352"/>
    </row>
  </sheetData>
  <mergeCells count="2">
    <mergeCell ref="A2:C2"/>
    <mergeCell ref="A32:C32"/>
  </mergeCells>
  <phoneticPr fontId="94" type="noConversion"/>
  <printOptions horizontalCentered="1"/>
  <pageMargins left="0.23622047244094499" right="0.23622047244094499" top="0.90551181102362199" bottom="0.31496062992126" header="0.31496062992126" footer="0.31496062992126"/>
  <pageSetup paperSize="9" scale="95"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3">
    <tabColor rgb="FFFF0000"/>
  </sheetPr>
  <dimension ref="A1:N46"/>
  <sheetViews>
    <sheetView showZeros="0" topLeftCell="B16" workbookViewId="0">
      <selection activeCell="H21" sqref="H21"/>
    </sheetView>
  </sheetViews>
  <sheetFormatPr defaultColWidth="9" defaultRowHeight="21.95" customHeight="1"/>
  <cols>
    <col min="1" max="1" width="29.125" style="327" customWidth="1"/>
    <col min="2" max="3" width="11.875" style="327" customWidth="1"/>
    <col min="4" max="4" width="11.625" style="327" customWidth="1"/>
    <col min="5" max="5" width="12.125" style="327" customWidth="1"/>
    <col min="6" max="6" width="11.375" style="327" customWidth="1"/>
    <col min="7" max="7" width="11.75" style="327" customWidth="1"/>
    <col min="8" max="8" width="31.125" style="327" customWidth="1"/>
    <col min="9" max="9" width="13.875" style="327" customWidth="1"/>
    <col min="10" max="11" width="11.875" style="327" customWidth="1"/>
    <col min="12" max="12" width="12.125" style="327" customWidth="1"/>
    <col min="13" max="13" width="9.25" style="327" customWidth="1"/>
    <col min="14" max="14" width="11.75" style="327" customWidth="1"/>
    <col min="15" max="249" width="9" style="327"/>
    <col min="250" max="250" width="4.875" style="327" customWidth="1"/>
    <col min="251" max="251" width="30.625" style="327" customWidth="1"/>
    <col min="252" max="252" width="17" style="327" customWidth="1"/>
    <col min="253" max="253" width="13.5" style="327" customWidth="1"/>
    <col min="254" max="254" width="32.125" style="327" customWidth="1"/>
    <col min="255" max="255" width="15.5" style="327" customWidth="1"/>
    <col min="256" max="256" width="12.25" style="327" customWidth="1"/>
    <col min="257" max="505" width="9" style="327"/>
    <col min="506" max="506" width="4.875" style="327" customWidth="1"/>
    <col min="507" max="507" width="30.625" style="327" customWidth="1"/>
    <col min="508" max="508" width="17" style="327" customWidth="1"/>
    <col min="509" max="509" width="13.5" style="327" customWidth="1"/>
    <col min="510" max="510" width="32.125" style="327" customWidth="1"/>
    <col min="511" max="511" width="15.5" style="327" customWidth="1"/>
    <col min="512" max="512" width="12.25" style="327" customWidth="1"/>
    <col min="513" max="761" width="9" style="327"/>
    <col min="762" max="762" width="4.875" style="327" customWidth="1"/>
    <col min="763" max="763" width="30.625" style="327" customWidth="1"/>
    <col min="764" max="764" width="17" style="327" customWidth="1"/>
    <col min="765" max="765" width="13.5" style="327" customWidth="1"/>
    <col min="766" max="766" width="32.125" style="327" customWidth="1"/>
    <col min="767" max="767" width="15.5" style="327" customWidth="1"/>
    <col min="768" max="768" width="12.25" style="327" customWidth="1"/>
    <col min="769" max="1017" width="9" style="327"/>
    <col min="1018" max="1018" width="4.875" style="327" customWidth="1"/>
    <col min="1019" max="1019" width="30.625" style="327" customWidth="1"/>
    <col min="1020" max="1020" width="17" style="327" customWidth="1"/>
    <col min="1021" max="1021" width="13.5" style="327" customWidth="1"/>
    <col min="1022" max="1022" width="32.125" style="327" customWidth="1"/>
    <col min="1023" max="1023" width="15.5" style="327" customWidth="1"/>
    <col min="1024" max="1024" width="12.25" style="327" customWidth="1"/>
    <col min="1025" max="1273" width="9" style="327"/>
    <col min="1274" max="1274" width="4.875" style="327" customWidth="1"/>
    <col min="1275" max="1275" width="30.625" style="327" customWidth="1"/>
    <col min="1276" max="1276" width="17" style="327" customWidth="1"/>
    <col min="1277" max="1277" width="13.5" style="327" customWidth="1"/>
    <col min="1278" max="1278" width="32.125" style="327" customWidth="1"/>
    <col min="1279" max="1279" width="15.5" style="327" customWidth="1"/>
    <col min="1280" max="1280" width="12.25" style="327" customWidth="1"/>
    <col min="1281" max="1529" width="9" style="327"/>
    <col min="1530" max="1530" width="4.875" style="327" customWidth="1"/>
    <col min="1531" max="1531" width="30.625" style="327" customWidth="1"/>
    <col min="1532" max="1532" width="17" style="327" customWidth="1"/>
    <col min="1533" max="1533" width="13.5" style="327" customWidth="1"/>
    <col min="1534" max="1534" width="32.125" style="327" customWidth="1"/>
    <col min="1535" max="1535" width="15.5" style="327" customWidth="1"/>
    <col min="1536" max="1536" width="12.25" style="327" customWidth="1"/>
    <col min="1537" max="1785" width="9" style="327"/>
    <col min="1786" max="1786" width="4.875" style="327" customWidth="1"/>
    <col min="1787" max="1787" width="30.625" style="327" customWidth="1"/>
    <col min="1788" max="1788" width="17" style="327" customWidth="1"/>
    <col min="1789" max="1789" width="13.5" style="327" customWidth="1"/>
    <col min="1790" max="1790" width="32.125" style="327" customWidth="1"/>
    <col min="1791" max="1791" width="15.5" style="327" customWidth="1"/>
    <col min="1792" max="1792" width="12.25" style="327" customWidth="1"/>
    <col min="1793" max="2041" width="9" style="327"/>
    <col min="2042" max="2042" width="4.875" style="327" customWidth="1"/>
    <col min="2043" max="2043" width="30.625" style="327" customWidth="1"/>
    <col min="2044" max="2044" width="17" style="327" customWidth="1"/>
    <col min="2045" max="2045" width="13.5" style="327" customWidth="1"/>
    <col min="2046" max="2046" width="32.125" style="327" customWidth="1"/>
    <col min="2047" max="2047" width="15.5" style="327" customWidth="1"/>
    <col min="2048" max="2048" width="12.25" style="327" customWidth="1"/>
    <col min="2049" max="2297" width="9" style="327"/>
    <col min="2298" max="2298" width="4.875" style="327" customWidth="1"/>
    <col min="2299" max="2299" width="30.625" style="327" customWidth="1"/>
    <col min="2300" max="2300" width="17" style="327" customWidth="1"/>
    <col min="2301" max="2301" width="13.5" style="327" customWidth="1"/>
    <col min="2302" max="2302" width="32.125" style="327" customWidth="1"/>
    <col min="2303" max="2303" width="15.5" style="327" customWidth="1"/>
    <col min="2304" max="2304" width="12.25" style="327" customWidth="1"/>
    <col min="2305" max="2553" width="9" style="327"/>
    <col min="2554" max="2554" width="4.875" style="327" customWidth="1"/>
    <col min="2555" max="2555" width="30.625" style="327" customWidth="1"/>
    <col min="2556" max="2556" width="17" style="327" customWidth="1"/>
    <col min="2557" max="2557" width="13.5" style="327" customWidth="1"/>
    <col min="2558" max="2558" width="32.125" style="327" customWidth="1"/>
    <col min="2559" max="2559" width="15.5" style="327" customWidth="1"/>
    <col min="2560" max="2560" width="12.25" style="327" customWidth="1"/>
    <col min="2561" max="2809" width="9" style="327"/>
    <col min="2810" max="2810" width="4.875" style="327" customWidth="1"/>
    <col min="2811" max="2811" width="30.625" style="327" customWidth="1"/>
    <col min="2812" max="2812" width="17" style="327" customWidth="1"/>
    <col min="2813" max="2813" width="13.5" style="327" customWidth="1"/>
    <col min="2814" max="2814" width="32.125" style="327" customWidth="1"/>
    <col min="2815" max="2815" width="15.5" style="327" customWidth="1"/>
    <col min="2816" max="2816" width="12.25" style="327" customWidth="1"/>
    <col min="2817" max="3065" width="9" style="327"/>
    <col min="3066" max="3066" width="4.875" style="327" customWidth="1"/>
    <col min="3067" max="3067" width="30.625" style="327" customWidth="1"/>
    <col min="3068" max="3068" width="17" style="327" customWidth="1"/>
    <col min="3069" max="3069" width="13.5" style="327" customWidth="1"/>
    <col min="3070" max="3070" width="32.125" style="327" customWidth="1"/>
    <col min="3071" max="3071" width="15.5" style="327" customWidth="1"/>
    <col min="3072" max="3072" width="12.25" style="327" customWidth="1"/>
    <col min="3073" max="3321" width="9" style="327"/>
    <col min="3322" max="3322" width="4.875" style="327" customWidth="1"/>
    <col min="3323" max="3323" width="30.625" style="327" customWidth="1"/>
    <col min="3324" max="3324" width="17" style="327" customWidth="1"/>
    <col min="3325" max="3325" width="13.5" style="327" customWidth="1"/>
    <col min="3326" max="3326" width="32.125" style="327" customWidth="1"/>
    <col min="3327" max="3327" width="15.5" style="327" customWidth="1"/>
    <col min="3328" max="3328" width="12.25" style="327" customWidth="1"/>
    <col min="3329" max="3577" width="9" style="327"/>
    <col min="3578" max="3578" width="4.875" style="327" customWidth="1"/>
    <col min="3579" max="3579" width="30.625" style="327" customWidth="1"/>
    <col min="3580" max="3580" width="17" style="327" customWidth="1"/>
    <col min="3581" max="3581" width="13.5" style="327" customWidth="1"/>
    <col min="3582" max="3582" width="32.125" style="327" customWidth="1"/>
    <col min="3583" max="3583" width="15.5" style="327" customWidth="1"/>
    <col min="3584" max="3584" width="12.25" style="327" customWidth="1"/>
    <col min="3585" max="3833" width="9" style="327"/>
    <col min="3834" max="3834" width="4.875" style="327" customWidth="1"/>
    <col min="3835" max="3835" width="30.625" style="327" customWidth="1"/>
    <col min="3836" max="3836" width="17" style="327" customWidth="1"/>
    <col min="3837" max="3837" width="13.5" style="327" customWidth="1"/>
    <col min="3838" max="3838" width="32.125" style="327" customWidth="1"/>
    <col min="3839" max="3839" width="15.5" style="327" customWidth="1"/>
    <col min="3840" max="3840" width="12.25" style="327" customWidth="1"/>
    <col min="3841" max="4089" width="9" style="327"/>
    <col min="4090" max="4090" width="4.875" style="327" customWidth="1"/>
    <col min="4091" max="4091" width="30.625" style="327" customWidth="1"/>
    <col min="4092" max="4092" width="17" style="327" customWidth="1"/>
    <col min="4093" max="4093" width="13.5" style="327" customWidth="1"/>
    <col min="4094" max="4094" width="32.125" style="327" customWidth="1"/>
    <col min="4095" max="4095" width="15.5" style="327" customWidth="1"/>
    <col min="4096" max="4096" width="12.25" style="327" customWidth="1"/>
    <col min="4097" max="4345" width="9" style="327"/>
    <col min="4346" max="4346" width="4.875" style="327" customWidth="1"/>
    <col min="4347" max="4347" width="30.625" style="327" customWidth="1"/>
    <col min="4348" max="4348" width="17" style="327" customWidth="1"/>
    <col min="4349" max="4349" width="13.5" style="327" customWidth="1"/>
    <col min="4350" max="4350" width="32.125" style="327" customWidth="1"/>
    <col min="4351" max="4351" width="15.5" style="327" customWidth="1"/>
    <col min="4352" max="4352" width="12.25" style="327" customWidth="1"/>
    <col min="4353" max="4601" width="9" style="327"/>
    <col min="4602" max="4602" width="4.875" style="327" customWidth="1"/>
    <col min="4603" max="4603" width="30.625" style="327" customWidth="1"/>
    <col min="4604" max="4604" width="17" style="327" customWidth="1"/>
    <col min="4605" max="4605" width="13.5" style="327" customWidth="1"/>
    <col min="4606" max="4606" width="32.125" style="327" customWidth="1"/>
    <col min="4607" max="4607" width="15.5" style="327" customWidth="1"/>
    <col min="4608" max="4608" width="12.25" style="327" customWidth="1"/>
    <col min="4609" max="4857" width="9" style="327"/>
    <col min="4858" max="4858" width="4.875" style="327" customWidth="1"/>
    <col min="4859" max="4859" width="30.625" style="327" customWidth="1"/>
    <col min="4860" max="4860" width="17" style="327" customWidth="1"/>
    <col min="4861" max="4861" width="13.5" style="327" customWidth="1"/>
    <col min="4862" max="4862" width="32.125" style="327" customWidth="1"/>
    <col min="4863" max="4863" width="15.5" style="327" customWidth="1"/>
    <col min="4864" max="4864" width="12.25" style="327" customWidth="1"/>
    <col min="4865" max="5113" width="9" style="327"/>
    <col min="5114" max="5114" width="4.875" style="327" customWidth="1"/>
    <col min="5115" max="5115" width="30.625" style="327" customWidth="1"/>
    <col min="5116" max="5116" width="17" style="327" customWidth="1"/>
    <col min="5117" max="5117" width="13.5" style="327" customWidth="1"/>
    <col min="5118" max="5118" width="32.125" style="327" customWidth="1"/>
    <col min="5119" max="5119" width="15.5" style="327" customWidth="1"/>
    <col min="5120" max="5120" width="12.25" style="327" customWidth="1"/>
    <col min="5121" max="5369" width="9" style="327"/>
    <col min="5370" max="5370" width="4.875" style="327" customWidth="1"/>
    <col min="5371" max="5371" width="30.625" style="327" customWidth="1"/>
    <col min="5372" max="5372" width="17" style="327" customWidth="1"/>
    <col min="5373" max="5373" width="13.5" style="327" customWidth="1"/>
    <col min="5374" max="5374" width="32.125" style="327" customWidth="1"/>
    <col min="5375" max="5375" width="15.5" style="327" customWidth="1"/>
    <col min="5376" max="5376" width="12.25" style="327" customWidth="1"/>
    <col min="5377" max="5625" width="9" style="327"/>
    <col min="5626" max="5626" width="4.875" style="327" customWidth="1"/>
    <col min="5627" max="5627" width="30.625" style="327" customWidth="1"/>
    <col min="5628" max="5628" width="17" style="327" customWidth="1"/>
    <col min="5629" max="5629" width="13.5" style="327" customWidth="1"/>
    <col min="5630" max="5630" width="32.125" style="327" customWidth="1"/>
    <col min="5631" max="5631" width="15.5" style="327" customWidth="1"/>
    <col min="5632" max="5632" width="12.25" style="327" customWidth="1"/>
    <col min="5633" max="5881" width="9" style="327"/>
    <col min="5882" max="5882" width="4.875" style="327" customWidth="1"/>
    <col min="5883" max="5883" width="30.625" style="327" customWidth="1"/>
    <col min="5884" max="5884" width="17" style="327" customWidth="1"/>
    <col min="5885" max="5885" width="13.5" style="327" customWidth="1"/>
    <col min="5886" max="5886" width="32.125" style="327" customWidth="1"/>
    <col min="5887" max="5887" width="15.5" style="327" customWidth="1"/>
    <col min="5888" max="5888" width="12.25" style="327" customWidth="1"/>
    <col min="5889" max="6137" width="9" style="327"/>
    <col min="6138" max="6138" width="4.875" style="327" customWidth="1"/>
    <col min="6139" max="6139" width="30.625" style="327" customWidth="1"/>
    <col min="6140" max="6140" width="17" style="327" customWidth="1"/>
    <col min="6141" max="6141" width="13.5" style="327" customWidth="1"/>
    <col min="6142" max="6142" width="32.125" style="327" customWidth="1"/>
    <col min="6143" max="6143" width="15.5" style="327" customWidth="1"/>
    <col min="6144" max="6144" width="12.25" style="327" customWidth="1"/>
    <col min="6145" max="6393" width="9" style="327"/>
    <col min="6394" max="6394" width="4.875" style="327" customWidth="1"/>
    <col min="6395" max="6395" width="30.625" style="327" customWidth="1"/>
    <col min="6396" max="6396" width="17" style="327" customWidth="1"/>
    <col min="6397" max="6397" width="13.5" style="327" customWidth="1"/>
    <col min="6398" max="6398" width="32.125" style="327" customWidth="1"/>
    <col min="6399" max="6399" width="15.5" style="327" customWidth="1"/>
    <col min="6400" max="6400" width="12.25" style="327" customWidth="1"/>
    <col min="6401" max="6649" width="9" style="327"/>
    <col min="6650" max="6650" width="4.875" style="327" customWidth="1"/>
    <col min="6651" max="6651" width="30.625" style="327" customWidth="1"/>
    <col min="6652" max="6652" width="17" style="327" customWidth="1"/>
    <col min="6653" max="6653" width="13.5" style="327" customWidth="1"/>
    <col min="6654" max="6654" width="32.125" style="327" customWidth="1"/>
    <col min="6655" max="6655" width="15.5" style="327" customWidth="1"/>
    <col min="6656" max="6656" width="12.25" style="327" customWidth="1"/>
    <col min="6657" max="6905" width="9" style="327"/>
    <col min="6906" max="6906" width="4.875" style="327" customWidth="1"/>
    <col min="6907" max="6907" width="30.625" style="327" customWidth="1"/>
    <col min="6908" max="6908" width="17" style="327" customWidth="1"/>
    <col min="6909" max="6909" width="13.5" style="327" customWidth="1"/>
    <col min="6910" max="6910" width="32.125" style="327" customWidth="1"/>
    <col min="6911" max="6911" width="15.5" style="327" customWidth="1"/>
    <col min="6912" max="6912" width="12.25" style="327" customWidth="1"/>
    <col min="6913" max="7161" width="9" style="327"/>
    <col min="7162" max="7162" width="4.875" style="327" customWidth="1"/>
    <col min="7163" max="7163" width="30.625" style="327" customWidth="1"/>
    <col min="7164" max="7164" width="17" style="327" customWidth="1"/>
    <col min="7165" max="7165" width="13.5" style="327" customWidth="1"/>
    <col min="7166" max="7166" width="32.125" style="327" customWidth="1"/>
    <col min="7167" max="7167" width="15.5" style="327" customWidth="1"/>
    <col min="7168" max="7168" width="12.25" style="327" customWidth="1"/>
    <col min="7169" max="7417" width="9" style="327"/>
    <col min="7418" max="7418" width="4.875" style="327" customWidth="1"/>
    <col min="7419" max="7419" width="30.625" style="327" customWidth="1"/>
    <col min="7420" max="7420" width="17" style="327" customWidth="1"/>
    <col min="7421" max="7421" width="13.5" style="327" customWidth="1"/>
    <col min="7422" max="7422" width="32.125" style="327" customWidth="1"/>
    <col min="7423" max="7423" width="15.5" style="327" customWidth="1"/>
    <col min="7424" max="7424" width="12.25" style="327" customWidth="1"/>
    <col min="7425" max="7673" width="9" style="327"/>
    <col min="7674" max="7674" width="4.875" style="327" customWidth="1"/>
    <col min="7675" max="7675" width="30.625" style="327" customWidth="1"/>
    <col min="7676" max="7676" width="17" style="327" customWidth="1"/>
    <col min="7677" max="7677" width="13.5" style="327" customWidth="1"/>
    <col min="7678" max="7678" width="32.125" style="327" customWidth="1"/>
    <col min="7679" max="7679" width="15.5" style="327" customWidth="1"/>
    <col min="7680" max="7680" width="12.25" style="327" customWidth="1"/>
    <col min="7681" max="7929" width="9" style="327"/>
    <col min="7930" max="7930" width="4.875" style="327" customWidth="1"/>
    <col min="7931" max="7931" width="30.625" style="327" customWidth="1"/>
    <col min="7932" max="7932" width="17" style="327" customWidth="1"/>
    <col min="7933" max="7933" width="13.5" style="327" customWidth="1"/>
    <col min="7934" max="7934" width="32.125" style="327" customWidth="1"/>
    <col min="7935" max="7935" width="15.5" style="327" customWidth="1"/>
    <col min="7936" max="7936" width="12.25" style="327" customWidth="1"/>
    <col min="7937" max="8185" width="9" style="327"/>
    <col min="8186" max="8186" width="4.875" style="327" customWidth="1"/>
    <col min="8187" max="8187" width="30.625" style="327" customWidth="1"/>
    <col min="8188" max="8188" width="17" style="327" customWidth="1"/>
    <col min="8189" max="8189" width="13.5" style="327" customWidth="1"/>
    <col min="8190" max="8190" width="32.125" style="327" customWidth="1"/>
    <col min="8191" max="8191" width="15.5" style="327" customWidth="1"/>
    <col min="8192" max="8192" width="12.25" style="327" customWidth="1"/>
    <col min="8193" max="8441" width="9" style="327"/>
    <col min="8442" max="8442" width="4.875" style="327" customWidth="1"/>
    <col min="8443" max="8443" width="30.625" style="327" customWidth="1"/>
    <col min="8444" max="8444" width="17" style="327" customWidth="1"/>
    <col min="8445" max="8445" width="13.5" style="327" customWidth="1"/>
    <col min="8446" max="8446" width="32.125" style="327" customWidth="1"/>
    <col min="8447" max="8447" width="15.5" style="327" customWidth="1"/>
    <col min="8448" max="8448" width="12.25" style="327" customWidth="1"/>
    <col min="8449" max="8697" width="9" style="327"/>
    <col min="8698" max="8698" width="4.875" style="327" customWidth="1"/>
    <col min="8699" max="8699" width="30.625" style="327" customWidth="1"/>
    <col min="8700" max="8700" width="17" style="327" customWidth="1"/>
    <col min="8701" max="8701" width="13.5" style="327" customWidth="1"/>
    <col min="8702" max="8702" width="32.125" style="327" customWidth="1"/>
    <col min="8703" max="8703" width="15.5" style="327" customWidth="1"/>
    <col min="8704" max="8704" width="12.25" style="327" customWidth="1"/>
    <col min="8705" max="8953" width="9" style="327"/>
    <col min="8954" max="8954" width="4.875" style="327" customWidth="1"/>
    <col min="8955" max="8955" width="30.625" style="327" customWidth="1"/>
    <col min="8956" max="8956" width="17" style="327" customWidth="1"/>
    <col min="8957" max="8957" width="13.5" style="327" customWidth="1"/>
    <col min="8958" max="8958" width="32.125" style="327" customWidth="1"/>
    <col min="8959" max="8959" width="15.5" style="327" customWidth="1"/>
    <col min="8960" max="8960" width="12.25" style="327" customWidth="1"/>
    <col min="8961" max="9209" width="9" style="327"/>
    <col min="9210" max="9210" width="4.875" style="327" customWidth="1"/>
    <col min="9211" max="9211" width="30.625" style="327" customWidth="1"/>
    <col min="9212" max="9212" width="17" style="327" customWidth="1"/>
    <col min="9213" max="9213" width="13.5" style="327" customWidth="1"/>
    <col min="9214" max="9214" width="32.125" style="327" customWidth="1"/>
    <col min="9215" max="9215" width="15.5" style="327" customWidth="1"/>
    <col min="9216" max="9216" width="12.25" style="327" customWidth="1"/>
    <col min="9217" max="9465" width="9" style="327"/>
    <col min="9466" max="9466" width="4.875" style="327" customWidth="1"/>
    <col min="9467" max="9467" width="30.625" style="327" customWidth="1"/>
    <col min="9468" max="9468" width="17" style="327" customWidth="1"/>
    <col min="9469" max="9469" width="13.5" style="327" customWidth="1"/>
    <col min="9470" max="9470" width="32.125" style="327" customWidth="1"/>
    <col min="9471" max="9471" width="15.5" style="327" customWidth="1"/>
    <col min="9472" max="9472" width="12.25" style="327" customWidth="1"/>
    <col min="9473" max="9721" width="9" style="327"/>
    <col min="9722" max="9722" width="4.875" style="327" customWidth="1"/>
    <col min="9723" max="9723" width="30.625" style="327" customWidth="1"/>
    <col min="9724" max="9724" width="17" style="327" customWidth="1"/>
    <col min="9725" max="9725" width="13.5" style="327" customWidth="1"/>
    <col min="9726" max="9726" width="32.125" style="327" customWidth="1"/>
    <col min="9727" max="9727" width="15.5" style="327" customWidth="1"/>
    <col min="9728" max="9728" width="12.25" style="327" customWidth="1"/>
    <col min="9729" max="9977" width="9" style="327"/>
    <col min="9978" max="9978" width="4.875" style="327" customWidth="1"/>
    <col min="9979" max="9979" width="30.625" style="327" customWidth="1"/>
    <col min="9980" max="9980" width="17" style="327" customWidth="1"/>
    <col min="9981" max="9981" width="13.5" style="327" customWidth="1"/>
    <col min="9982" max="9982" width="32.125" style="327" customWidth="1"/>
    <col min="9983" max="9983" width="15.5" style="327" customWidth="1"/>
    <col min="9984" max="9984" width="12.25" style="327" customWidth="1"/>
    <col min="9985" max="10233" width="9" style="327"/>
    <col min="10234" max="10234" width="4.875" style="327" customWidth="1"/>
    <col min="10235" max="10235" width="30.625" style="327" customWidth="1"/>
    <col min="10236" max="10236" width="17" style="327" customWidth="1"/>
    <col min="10237" max="10237" width="13.5" style="327" customWidth="1"/>
    <col min="10238" max="10238" width="32.125" style="327" customWidth="1"/>
    <col min="10239" max="10239" width="15.5" style="327" customWidth="1"/>
    <col min="10240" max="10240" width="12.25" style="327" customWidth="1"/>
    <col min="10241" max="10489" width="9" style="327"/>
    <col min="10490" max="10490" width="4.875" style="327" customWidth="1"/>
    <col min="10491" max="10491" width="30.625" style="327" customWidth="1"/>
    <col min="10492" max="10492" width="17" style="327" customWidth="1"/>
    <col min="10493" max="10493" width="13.5" style="327" customWidth="1"/>
    <col min="10494" max="10494" width="32.125" style="327" customWidth="1"/>
    <col min="10495" max="10495" width="15.5" style="327" customWidth="1"/>
    <col min="10496" max="10496" width="12.25" style="327" customWidth="1"/>
    <col min="10497" max="10745" width="9" style="327"/>
    <col min="10746" max="10746" width="4.875" style="327" customWidth="1"/>
    <col min="10747" max="10747" width="30.625" style="327" customWidth="1"/>
    <col min="10748" max="10748" width="17" style="327" customWidth="1"/>
    <col min="10749" max="10749" width="13.5" style="327" customWidth="1"/>
    <col min="10750" max="10750" width="32.125" style="327" customWidth="1"/>
    <col min="10751" max="10751" width="15.5" style="327" customWidth="1"/>
    <col min="10752" max="10752" width="12.25" style="327" customWidth="1"/>
    <col min="10753" max="11001" width="9" style="327"/>
    <col min="11002" max="11002" width="4.875" style="327" customWidth="1"/>
    <col min="11003" max="11003" width="30.625" style="327" customWidth="1"/>
    <col min="11004" max="11004" width="17" style="327" customWidth="1"/>
    <col min="11005" max="11005" width="13.5" style="327" customWidth="1"/>
    <col min="11006" max="11006" width="32.125" style="327" customWidth="1"/>
    <col min="11007" max="11007" width="15.5" style="327" customWidth="1"/>
    <col min="11008" max="11008" width="12.25" style="327" customWidth="1"/>
    <col min="11009" max="11257" width="9" style="327"/>
    <col min="11258" max="11258" width="4.875" style="327" customWidth="1"/>
    <col min="11259" max="11259" width="30.625" style="327" customWidth="1"/>
    <col min="11260" max="11260" width="17" style="327" customWidth="1"/>
    <col min="11261" max="11261" width="13.5" style="327" customWidth="1"/>
    <col min="11262" max="11262" width="32.125" style="327" customWidth="1"/>
    <col min="11263" max="11263" width="15.5" style="327" customWidth="1"/>
    <col min="11264" max="11264" width="12.25" style="327" customWidth="1"/>
    <col min="11265" max="11513" width="9" style="327"/>
    <col min="11514" max="11514" width="4.875" style="327" customWidth="1"/>
    <col min="11515" max="11515" width="30.625" style="327" customWidth="1"/>
    <col min="11516" max="11516" width="17" style="327" customWidth="1"/>
    <col min="11517" max="11517" width="13.5" style="327" customWidth="1"/>
    <col min="11518" max="11518" width="32.125" style="327" customWidth="1"/>
    <col min="11519" max="11519" width="15.5" style="327" customWidth="1"/>
    <col min="11520" max="11520" width="12.25" style="327" customWidth="1"/>
    <col min="11521" max="11769" width="9" style="327"/>
    <col min="11770" max="11770" width="4.875" style="327" customWidth="1"/>
    <col min="11771" max="11771" width="30.625" style="327" customWidth="1"/>
    <col min="11772" max="11772" width="17" style="327" customWidth="1"/>
    <col min="11773" max="11773" width="13.5" style="327" customWidth="1"/>
    <col min="11774" max="11774" width="32.125" style="327" customWidth="1"/>
    <col min="11775" max="11775" width="15.5" style="327" customWidth="1"/>
    <col min="11776" max="11776" width="12.25" style="327" customWidth="1"/>
    <col min="11777" max="12025" width="9" style="327"/>
    <col min="12026" max="12026" width="4.875" style="327" customWidth="1"/>
    <col min="12027" max="12027" width="30.625" style="327" customWidth="1"/>
    <col min="12028" max="12028" width="17" style="327" customWidth="1"/>
    <col min="12029" max="12029" width="13.5" style="327" customWidth="1"/>
    <col min="12030" max="12030" width="32.125" style="327" customWidth="1"/>
    <col min="12031" max="12031" width="15.5" style="327" customWidth="1"/>
    <col min="12032" max="12032" width="12.25" style="327" customWidth="1"/>
    <col min="12033" max="12281" width="9" style="327"/>
    <col min="12282" max="12282" width="4.875" style="327" customWidth="1"/>
    <col min="12283" max="12283" width="30.625" style="327" customWidth="1"/>
    <col min="12284" max="12284" width="17" style="327" customWidth="1"/>
    <col min="12285" max="12285" width="13.5" style="327" customWidth="1"/>
    <col min="12286" max="12286" width="32.125" style="327" customWidth="1"/>
    <col min="12287" max="12287" width="15.5" style="327" customWidth="1"/>
    <col min="12288" max="12288" width="12.25" style="327" customWidth="1"/>
    <col min="12289" max="12537" width="9" style="327"/>
    <col min="12538" max="12538" width="4.875" style="327" customWidth="1"/>
    <col min="12539" max="12539" width="30.625" style="327" customWidth="1"/>
    <col min="12540" max="12540" width="17" style="327" customWidth="1"/>
    <col min="12541" max="12541" width="13.5" style="327" customWidth="1"/>
    <col min="12542" max="12542" width="32.125" style="327" customWidth="1"/>
    <col min="12543" max="12543" width="15.5" style="327" customWidth="1"/>
    <col min="12544" max="12544" width="12.25" style="327" customWidth="1"/>
    <col min="12545" max="12793" width="9" style="327"/>
    <col min="12794" max="12794" width="4.875" style="327" customWidth="1"/>
    <col min="12795" max="12795" width="30.625" style="327" customWidth="1"/>
    <col min="12796" max="12796" width="17" style="327" customWidth="1"/>
    <col min="12797" max="12797" width="13.5" style="327" customWidth="1"/>
    <col min="12798" max="12798" width="32.125" style="327" customWidth="1"/>
    <col min="12799" max="12799" width="15.5" style="327" customWidth="1"/>
    <col min="12800" max="12800" width="12.25" style="327" customWidth="1"/>
    <col min="12801" max="13049" width="9" style="327"/>
    <col min="13050" max="13050" width="4.875" style="327" customWidth="1"/>
    <col min="13051" max="13051" width="30.625" style="327" customWidth="1"/>
    <col min="13052" max="13052" width="17" style="327" customWidth="1"/>
    <col min="13053" max="13053" width="13.5" style="327" customWidth="1"/>
    <col min="13054" max="13054" width="32.125" style="327" customWidth="1"/>
    <col min="13055" max="13055" width="15.5" style="327" customWidth="1"/>
    <col min="13056" max="13056" width="12.25" style="327" customWidth="1"/>
    <col min="13057" max="13305" width="9" style="327"/>
    <col min="13306" max="13306" width="4.875" style="327" customWidth="1"/>
    <col min="13307" max="13307" width="30.625" style="327" customWidth="1"/>
    <col min="13308" max="13308" width="17" style="327" customWidth="1"/>
    <col min="13309" max="13309" width="13.5" style="327" customWidth="1"/>
    <col min="13310" max="13310" width="32.125" style="327" customWidth="1"/>
    <col min="13311" max="13311" width="15.5" style="327" customWidth="1"/>
    <col min="13312" max="13312" width="12.25" style="327" customWidth="1"/>
    <col min="13313" max="13561" width="9" style="327"/>
    <col min="13562" max="13562" width="4.875" style="327" customWidth="1"/>
    <col min="13563" max="13563" width="30.625" style="327" customWidth="1"/>
    <col min="13564" max="13564" width="17" style="327" customWidth="1"/>
    <col min="13565" max="13565" width="13.5" style="327" customWidth="1"/>
    <col min="13566" max="13566" width="32.125" style="327" customWidth="1"/>
    <col min="13567" max="13567" width="15.5" style="327" customWidth="1"/>
    <col min="13568" max="13568" width="12.25" style="327" customWidth="1"/>
    <col min="13569" max="13817" width="9" style="327"/>
    <col min="13818" max="13818" width="4.875" style="327" customWidth="1"/>
    <col min="13819" max="13819" width="30.625" style="327" customWidth="1"/>
    <col min="13820" max="13820" width="17" style="327" customWidth="1"/>
    <col min="13821" max="13821" width="13.5" style="327" customWidth="1"/>
    <col min="13822" max="13822" width="32.125" style="327" customWidth="1"/>
    <col min="13823" max="13823" width="15.5" style="327" customWidth="1"/>
    <col min="13824" max="13824" width="12.25" style="327" customWidth="1"/>
    <col min="13825" max="14073" width="9" style="327"/>
    <col min="14074" max="14074" width="4.875" style="327" customWidth="1"/>
    <col min="14075" max="14075" width="30.625" style="327" customWidth="1"/>
    <col min="14076" max="14076" width="17" style="327" customWidth="1"/>
    <col min="14077" max="14077" width="13.5" style="327" customWidth="1"/>
    <col min="14078" max="14078" width="32.125" style="327" customWidth="1"/>
    <col min="14079" max="14079" width="15.5" style="327" customWidth="1"/>
    <col min="14080" max="14080" width="12.25" style="327" customWidth="1"/>
    <col min="14081" max="14329" width="9" style="327"/>
    <col min="14330" max="14330" width="4.875" style="327" customWidth="1"/>
    <col min="14331" max="14331" width="30.625" style="327" customWidth="1"/>
    <col min="14332" max="14332" width="17" style="327" customWidth="1"/>
    <col min="14333" max="14333" width="13.5" style="327" customWidth="1"/>
    <col min="14334" max="14334" width="32.125" style="327" customWidth="1"/>
    <col min="14335" max="14335" width="15.5" style="327" customWidth="1"/>
    <col min="14336" max="14336" width="12.25" style="327" customWidth="1"/>
    <col min="14337" max="14585" width="9" style="327"/>
    <col min="14586" max="14586" width="4.875" style="327" customWidth="1"/>
    <col min="14587" max="14587" width="30.625" style="327" customWidth="1"/>
    <col min="14588" max="14588" width="17" style="327" customWidth="1"/>
    <col min="14589" max="14589" width="13.5" style="327" customWidth="1"/>
    <col min="14590" max="14590" width="32.125" style="327" customWidth="1"/>
    <col min="14591" max="14591" width="15.5" style="327" customWidth="1"/>
    <col min="14592" max="14592" width="12.25" style="327" customWidth="1"/>
    <col min="14593" max="14841" width="9" style="327"/>
    <col min="14842" max="14842" width="4.875" style="327" customWidth="1"/>
    <col min="14843" max="14843" width="30.625" style="327" customWidth="1"/>
    <col min="14844" max="14844" width="17" style="327" customWidth="1"/>
    <col min="14845" max="14845" width="13.5" style="327" customWidth="1"/>
    <col min="14846" max="14846" width="32.125" style="327" customWidth="1"/>
    <col min="14847" max="14847" width="15.5" style="327" customWidth="1"/>
    <col min="14848" max="14848" width="12.25" style="327" customWidth="1"/>
    <col min="14849" max="15097" width="9" style="327"/>
    <col min="15098" max="15098" width="4.875" style="327" customWidth="1"/>
    <col min="15099" max="15099" width="30.625" style="327" customWidth="1"/>
    <col min="15100" max="15100" width="17" style="327" customWidth="1"/>
    <col min="15101" max="15101" width="13.5" style="327" customWidth="1"/>
    <col min="15102" max="15102" width="32.125" style="327" customWidth="1"/>
    <col min="15103" max="15103" width="15.5" style="327" customWidth="1"/>
    <col min="15104" max="15104" width="12.25" style="327" customWidth="1"/>
    <col min="15105" max="15353" width="9" style="327"/>
    <col min="15354" max="15354" width="4.875" style="327" customWidth="1"/>
    <col min="15355" max="15355" width="30.625" style="327" customWidth="1"/>
    <col min="15356" max="15356" width="17" style="327" customWidth="1"/>
    <col min="15357" max="15357" width="13.5" style="327" customWidth="1"/>
    <col min="15358" max="15358" width="32.125" style="327" customWidth="1"/>
    <col min="15359" max="15359" width="15.5" style="327" customWidth="1"/>
    <col min="15360" max="15360" width="12.25" style="327" customWidth="1"/>
    <col min="15361" max="15609" width="9" style="327"/>
    <col min="15610" max="15610" width="4.875" style="327" customWidth="1"/>
    <col min="15611" max="15611" width="30.625" style="327" customWidth="1"/>
    <col min="15612" max="15612" width="17" style="327" customWidth="1"/>
    <col min="15613" max="15613" width="13.5" style="327" customWidth="1"/>
    <col min="15614" max="15614" width="32.125" style="327" customWidth="1"/>
    <col min="15615" max="15615" width="15.5" style="327" customWidth="1"/>
    <col min="15616" max="15616" width="12.25" style="327" customWidth="1"/>
    <col min="15617" max="15865" width="9" style="327"/>
    <col min="15866" max="15866" width="4.875" style="327" customWidth="1"/>
    <col min="15867" max="15867" width="30.625" style="327" customWidth="1"/>
    <col min="15868" max="15868" width="17" style="327" customWidth="1"/>
    <col min="15869" max="15869" width="13.5" style="327" customWidth="1"/>
    <col min="15870" max="15870" width="32.125" style="327" customWidth="1"/>
    <col min="15871" max="15871" width="15.5" style="327" customWidth="1"/>
    <col min="15872" max="15872" width="12.25" style="327" customWidth="1"/>
    <col min="15873" max="16121" width="9" style="327"/>
    <col min="16122" max="16122" width="4.875" style="327" customWidth="1"/>
    <col min="16123" max="16123" width="30.625" style="327" customWidth="1"/>
    <col min="16124" max="16124" width="17" style="327" customWidth="1"/>
    <col min="16125" max="16125" width="13.5" style="327" customWidth="1"/>
    <col min="16126" max="16126" width="32.125" style="327" customWidth="1"/>
    <col min="16127" max="16127" width="15.5" style="327" customWidth="1"/>
    <col min="16128" max="16128" width="12.25" style="327" customWidth="1"/>
    <col min="16129" max="16384" width="9" style="327"/>
  </cols>
  <sheetData>
    <row r="1" spans="1:14" ht="21" customHeight="1">
      <c r="A1" s="438" t="s">
        <v>720</v>
      </c>
      <c r="B1" s="438"/>
      <c r="C1" s="438"/>
      <c r="D1" s="438"/>
      <c r="E1" s="438"/>
      <c r="F1" s="438"/>
      <c r="G1" s="438"/>
      <c r="H1" s="438"/>
      <c r="I1" s="438"/>
      <c r="J1" s="438"/>
      <c r="K1" s="438"/>
      <c r="L1" s="438"/>
      <c r="M1" s="438"/>
      <c r="N1" s="438"/>
    </row>
    <row r="2" spans="1:14" ht="23.25" customHeight="1">
      <c r="A2" s="439" t="s">
        <v>95</v>
      </c>
      <c r="B2" s="439"/>
      <c r="C2" s="439"/>
      <c r="D2" s="439"/>
      <c r="E2" s="439"/>
      <c r="F2" s="439"/>
      <c r="G2" s="439"/>
      <c r="H2" s="439"/>
      <c r="I2" s="439"/>
      <c r="J2" s="439"/>
      <c r="K2" s="439"/>
      <c r="L2" s="439"/>
      <c r="M2" s="439"/>
      <c r="N2" s="439"/>
    </row>
    <row r="3" spans="1:14" s="325" customFormat="1" ht="18" customHeight="1">
      <c r="A3" s="328"/>
      <c r="B3" s="328"/>
      <c r="C3" s="328"/>
      <c r="D3" s="328"/>
      <c r="E3" s="329"/>
      <c r="F3" s="329"/>
      <c r="G3" s="329"/>
      <c r="H3" s="328"/>
      <c r="I3" s="338"/>
      <c r="J3" s="338"/>
      <c r="K3" s="338"/>
      <c r="L3" s="328"/>
      <c r="M3" s="328"/>
      <c r="N3" s="339" t="s">
        <v>38</v>
      </c>
    </row>
    <row r="4" spans="1:14" ht="56.25">
      <c r="A4" s="228" t="s">
        <v>39</v>
      </c>
      <c r="B4" s="229" t="s">
        <v>96</v>
      </c>
      <c r="C4" s="229" t="s">
        <v>97</v>
      </c>
      <c r="D4" s="229" t="s">
        <v>98</v>
      </c>
      <c r="E4" s="229" t="s">
        <v>40</v>
      </c>
      <c r="F4" s="229" t="s">
        <v>99</v>
      </c>
      <c r="G4" s="230" t="s">
        <v>100</v>
      </c>
      <c r="H4" s="228" t="s">
        <v>101</v>
      </c>
      <c r="I4" s="229" t="s">
        <v>96</v>
      </c>
      <c r="J4" s="229" t="s">
        <v>97</v>
      </c>
      <c r="K4" s="229" t="s">
        <v>98</v>
      </c>
      <c r="L4" s="229" t="s">
        <v>40</v>
      </c>
      <c r="M4" s="229" t="s">
        <v>102</v>
      </c>
      <c r="N4" s="230" t="s">
        <v>100</v>
      </c>
    </row>
    <row r="5" spans="1:14" s="325" customFormat="1" ht="22.5" customHeight="1">
      <c r="A5" s="416" t="s">
        <v>103</v>
      </c>
      <c r="B5" s="406">
        <v>6691</v>
      </c>
      <c r="C5" s="407">
        <v>6691</v>
      </c>
      <c r="D5" s="407">
        <v>7328</v>
      </c>
      <c r="E5" s="415">
        <f>E6+E32</f>
        <v>6634</v>
      </c>
      <c r="F5" s="417">
        <f>E5/D5</f>
        <v>0.90529475982532748</v>
      </c>
      <c r="G5" s="418">
        <f>-15.06%</f>
        <v>-0.15060000000000001</v>
      </c>
      <c r="H5" s="416" t="s">
        <v>103</v>
      </c>
      <c r="I5" s="111">
        <f>I6+I32</f>
        <v>6691</v>
      </c>
      <c r="J5" s="111">
        <f t="shared" ref="J5:L5" si="0">J6+J32</f>
        <v>6691</v>
      </c>
      <c r="K5" s="111">
        <f t="shared" si="0"/>
        <v>7328</v>
      </c>
      <c r="L5" s="111">
        <f t="shared" si="0"/>
        <v>6634</v>
      </c>
      <c r="M5" s="417">
        <f t="shared" ref="M5:M7" si="1">L5/K5</f>
        <v>0.90529475982532748</v>
      </c>
      <c r="N5" s="347">
        <v>-0.2</v>
      </c>
    </row>
    <row r="6" spans="1:14" s="325" customFormat="1" ht="20.25" customHeight="1">
      <c r="A6" s="419" t="s">
        <v>104</v>
      </c>
      <c r="B6" s="408">
        <v>2064</v>
      </c>
      <c r="C6" s="409">
        <v>2064</v>
      </c>
      <c r="D6" s="410">
        <v>2064</v>
      </c>
      <c r="E6" s="415">
        <f>E7+E23</f>
        <v>1370</v>
      </c>
      <c r="F6" s="417">
        <f t="shared" ref="F6:F16" si="2">E6/D6</f>
        <v>0.66375968992248058</v>
      </c>
      <c r="G6" s="420">
        <v>-0.316</v>
      </c>
      <c r="H6" s="419" t="s">
        <v>105</v>
      </c>
      <c r="I6" s="341">
        <f>SUM(I7:I31)</f>
        <v>6611</v>
      </c>
      <c r="J6" s="341">
        <f t="shared" ref="J6:L6" si="3">SUM(J7:J31)</f>
        <v>6611</v>
      </c>
      <c r="K6" s="341">
        <f t="shared" si="3"/>
        <v>7288</v>
      </c>
      <c r="L6" s="341">
        <f t="shared" si="3"/>
        <v>5961</v>
      </c>
      <c r="M6" s="417">
        <f t="shared" si="1"/>
        <v>0.81791986827661911</v>
      </c>
      <c r="N6" s="342">
        <v>-0.29599999999999999</v>
      </c>
    </row>
    <row r="7" spans="1:14" s="325" customFormat="1" ht="15.75" customHeight="1">
      <c r="A7" s="210" t="s">
        <v>106</v>
      </c>
      <c r="B7" s="408">
        <v>2042</v>
      </c>
      <c r="C7" s="409">
        <v>2042</v>
      </c>
      <c r="D7" s="409">
        <v>2042</v>
      </c>
      <c r="E7" s="421">
        <f>SUM(E8:E22)</f>
        <v>1339</v>
      </c>
      <c r="F7" s="417">
        <f t="shared" si="2"/>
        <v>0.6557296767874633</v>
      </c>
      <c r="G7" s="420">
        <v>-0.32500000000000001</v>
      </c>
      <c r="H7" s="331" t="s">
        <v>107</v>
      </c>
      <c r="I7" s="343">
        <v>2326</v>
      </c>
      <c r="J7" s="343">
        <v>2326</v>
      </c>
      <c r="K7" s="345">
        <v>2371</v>
      </c>
      <c r="L7" s="344">
        <v>1964</v>
      </c>
      <c r="M7" s="422">
        <f t="shared" si="1"/>
        <v>0.8283424715309996</v>
      </c>
      <c r="N7" s="347">
        <v>-0.38100000000000001</v>
      </c>
    </row>
    <row r="8" spans="1:14" s="325" customFormat="1" ht="15.75" customHeight="1">
      <c r="A8" s="210" t="s">
        <v>108</v>
      </c>
      <c r="B8" s="411">
        <v>1159</v>
      </c>
      <c r="C8" s="411">
        <v>1159</v>
      </c>
      <c r="D8" s="411">
        <v>1159</v>
      </c>
      <c r="E8" s="423">
        <v>776</v>
      </c>
      <c r="F8" s="422">
        <f t="shared" si="2"/>
        <v>0.66954270923209669</v>
      </c>
      <c r="G8" s="424">
        <v>-0.31</v>
      </c>
      <c r="H8" s="331" t="s">
        <v>109</v>
      </c>
      <c r="I8" s="148"/>
      <c r="J8" s="148"/>
      <c r="K8" s="148"/>
      <c r="L8" s="148"/>
      <c r="M8" s="340"/>
      <c r="N8" s="250"/>
    </row>
    <row r="9" spans="1:14" s="325" customFormat="1" ht="15.75" customHeight="1">
      <c r="A9" s="212" t="s">
        <v>110</v>
      </c>
      <c r="B9" s="411">
        <v>175</v>
      </c>
      <c r="C9" s="411">
        <v>175</v>
      </c>
      <c r="D9" s="411">
        <v>175</v>
      </c>
      <c r="E9" s="423">
        <v>155</v>
      </c>
      <c r="F9" s="422">
        <f t="shared" si="2"/>
        <v>0.88571428571428568</v>
      </c>
      <c r="G9" s="424">
        <v>-8.7999999999999995E-2</v>
      </c>
      <c r="H9" s="331" t="s">
        <v>111</v>
      </c>
      <c r="I9" s="148"/>
      <c r="J9" s="148"/>
      <c r="K9" s="148"/>
      <c r="L9" s="148"/>
      <c r="M9" s="340"/>
      <c r="N9" s="250"/>
    </row>
    <row r="10" spans="1:14" s="325" customFormat="1" ht="15.75" customHeight="1">
      <c r="A10" s="212" t="s">
        <v>112</v>
      </c>
      <c r="B10" s="411">
        <v>62</v>
      </c>
      <c r="C10" s="411">
        <v>62</v>
      </c>
      <c r="D10" s="411">
        <v>62</v>
      </c>
      <c r="E10" s="423">
        <v>55</v>
      </c>
      <c r="F10" s="422">
        <f t="shared" si="2"/>
        <v>0.88709677419354838</v>
      </c>
      <c r="G10" s="424">
        <v>-8.3333333333333301E-2</v>
      </c>
      <c r="H10" s="331" t="s">
        <v>113</v>
      </c>
      <c r="I10" s="148"/>
      <c r="J10" s="148"/>
      <c r="K10" s="148"/>
      <c r="L10" s="148"/>
      <c r="M10" s="340"/>
      <c r="N10" s="250"/>
    </row>
    <row r="11" spans="1:14" s="325" customFormat="1" ht="15.75" customHeight="1">
      <c r="A11" s="212" t="s">
        <v>114</v>
      </c>
      <c r="B11" s="411">
        <v>24</v>
      </c>
      <c r="C11" s="411">
        <v>24</v>
      </c>
      <c r="D11" s="411">
        <v>24</v>
      </c>
      <c r="E11" s="423">
        <v>-19</v>
      </c>
      <c r="F11" s="422">
        <f t="shared" si="2"/>
        <v>-0.79166666666666663</v>
      </c>
      <c r="G11" s="424">
        <v>-1.8260000000000001</v>
      </c>
      <c r="H11" s="333" t="s">
        <v>115</v>
      </c>
      <c r="I11" s="148"/>
      <c r="J11" s="148"/>
      <c r="K11" s="148"/>
      <c r="L11" s="148"/>
      <c r="M11" s="340"/>
      <c r="N11" s="250"/>
    </row>
    <row r="12" spans="1:14" s="325" customFormat="1" ht="15.75" customHeight="1">
      <c r="A12" s="212" t="s">
        <v>116</v>
      </c>
      <c r="B12" s="411">
        <v>253</v>
      </c>
      <c r="C12" s="411">
        <v>253</v>
      </c>
      <c r="D12" s="411">
        <v>253</v>
      </c>
      <c r="E12" s="423">
        <v>165</v>
      </c>
      <c r="F12" s="422">
        <f t="shared" si="2"/>
        <v>0.65217391304347827</v>
      </c>
      <c r="G12" s="424">
        <v>-0.32900000000000001</v>
      </c>
      <c r="H12" s="333" t="s">
        <v>117</v>
      </c>
      <c r="I12" s="148"/>
      <c r="J12" s="148"/>
      <c r="K12" s="148"/>
      <c r="L12" s="148"/>
      <c r="M12" s="340"/>
      <c r="N12" s="250"/>
    </row>
    <row r="13" spans="1:14" s="325" customFormat="1" ht="15.75" customHeight="1">
      <c r="A13" s="212" t="s">
        <v>118</v>
      </c>
      <c r="B13" s="412">
        <v>86</v>
      </c>
      <c r="C13" s="412">
        <v>86</v>
      </c>
      <c r="D13" s="412">
        <v>86</v>
      </c>
      <c r="E13" s="423">
        <v>88</v>
      </c>
      <c r="F13" s="422">
        <f t="shared" si="2"/>
        <v>1.0232558139534884</v>
      </c>
      <c r="G13" s="424">
        <v>0.06</v>
      </c>
      <c r="H13" s="333" t="s">
        <v>119</v>
      </c>
      <c r="I13" s="343">
        <v>145</v>
      </c>
      <c r="J13" s="343">
        <v>145</v>
      </c>
      <c r="K13" s="345">
        <v>148</v>
      </c>
      <c r="L13" s="344">
        <v>148</v>
      </c>
      <c r="M13" s="422">
        <f t="shared" ref="M13:M20" si="4">L13/K13</f>
        <v>1</v>
      </c>
      <c r="N13" s="347">
        <v>-0.45300000000000001</v>
      </c>
    </row>
    <row r="14" spans="1:14" s="325" customFormat="1" ht="15.75" customHeight="1">
      <c r="A14" s="212" t="s">
        <v>120</v>
      </c>
      <c r="B14" s="412">
        <v>100</v>
      </c>
      <c r="C14" s="412">
        <v>100</v>
      </c>
      <c r="D14" s="412">
        <v>100</v>
      </c>
      <c r="E14" s="423">
        <v>44</v>
      </c>
      <c r="F14" s="422">
        <f t="shared" si="2"/>
        <v>0.44</v>
      </c>
      <c r="G14" s="424">
        <v>-0.54600000000000004</v>
      </c>
      <c r="H14" s="333" t="s">
        <v>121</v>
      </c>
      <c r="I14" s="343">
        <v>970</v>
      </c>
      <c r="J14" s="343">
        <v>970</v>
      </c>
      <c r="K14" s="345">
        <v>997</v>
      </c>
      <c r="L14" s="344">
        <v>759</v>
      </c>
      <c r="M14" s="422">
        <f t="shared" si="4"/>
        <v>0.76128385155466394</v>
      </c>
      <c r="N14" s="347">
        <v>-0.35899999999999999</v>
      </c>
    </row>
    <row r="15" spans="1:14" s="325" customFormat="1" ht="15.75" customHeight="1">
      <c r="A15" s="212" t="s">
        <v>122</v>
      </c>
      <c r="B15" s="412">
        <v>83</v>
      </c>
      <c r="C15" s="412">
        <v>83</v>
      </c>
      <c r="D15" s="412">
        <v>83</v>
      </c>
      <c r="E15" s="423">
        <v>45</v>
      </c>
      <c r="F15" s="422">
        <f t="shared" si="2"/>
        <v>0.54216867469879515</v>
      </c>
      <c r="G15" s="424">
        <v>-0.44400000000000001</v>
      </c>
      <c r="H15" s="333" t="s">
        <v>123</v>
      </c>
      <c r="I15" s="343">
        <v>340</v>
      </c>
      <c r="J15" s="343">
        <v>340</v>
      </c>
      <c r="K15" s="345">
        <v>340</v>
      </c>
      <c r="L15" s="344">
        <v>237</v>
      </c>
      <c r="M15" s="422">
        <f t="shared" si="4"/>
        <v>0.69705882352941173</v>
      </c>
      <c r="N15" s="347">
        <v>2.5000000000000001E-2</v>
      </c>
    </row>
    <row r="16" spans="1:14" s="325" customFormat="1" ht="15.75" customHeight="1">
      <c r="A16" s="212" t="s">
        <v>124</v>
      </c>
      <c r="B16" s="412">
        <v>99</v>
      </c>
      <c r="C16" s="412">
        <v>99</v>
      </c>
      <c r="D16" s="412">
        <v>99</v>
      </c>
      <c r="E16" s="423">
        <v>27</v>
      </c>
      <c r="F16" s="422">
        <f t="shared" si="2"/>
        <v>0.27272727272727271</v>
      </c>
      <c r="G16" s="424">
        <v>-0.72199999999999998</v>
      </c>
      <c r="H16" s="333" t="s">
        <v>125</v>
      </c>
      <c r="I16" s="343">
        <v>210</v>
      </c>
      <c r="J16" s="343">
        <v>210</v>
      </c>
      <c r="K16" s="345">
        <v>210</v>
      </c>
      <c r="L16" s="344">
        <v>189</v>
      </c>
      <c r="M16" s="422">
        <f t="shared" si="4"/>
        <v>0.9</v>
      </c>
      <c r="N16" s="347">
        <v>-7.3999999999999996E-2</v>
      </c>
    </row>
    <row r="17" spans="1:14" s="325" customFormat="1" ht="15.75" customHeight="1">
      <c r="A17" s="212" t="s">
        <v>126</v>
      </c>
      <c r="B17" s="411"/>
      <c r="C17" s="411"/>
      <c r="D17" s="411"/>
      <c r="E17" s="423"/>
      <c r="F17" s="293"/>
      <c r="G17" s="424"/>
      <c r="H17" s="333" t="s">
        <v>127</v>
      </c>
      <c r="I17" s="343">
        <v>470</v>
      </c>
      <c r="J17" s="343">
        <v>470</v>
      </c>
      <c r="K17" s="345">
        <v>484</v>
      </c>
      <c r="L17" s="344">
        <v>483</v>
      </c>
      <c r="M17" s="422">
        <f t="shared" si="4"/>
        <v>0.99793388429752061</v>
      </c>
      <c r="N17" s="347">
        <v>-0.76400000000000001</v>
      </c>
    </row>
    <row r="18" spans="1:14" s="325" customFormat="1" ht="15.75" customHeight="1">
      <c r="A18" s="212" t="s">
        <v>128</v>
      </c>
      <c r="B18" s="411"/>
      <c r="C18" s="411"/>
      <c r="D18" s="411"/>
      <c r="E18" s="423"/>
      <c r="F18" s="293"/>
      <c r="G18" s="424"/>
      <c r="H18" s="333" t="s">
        <v>129</v>
      </c>
      <c r="I18" s="343">
        <v>1430</v>
      </c>
      <c r="J18" s="343">
        <v>1430</v>
      </c>
      <c r="K18" s="345">
        <v>1880</v>
      </c>
      <c r="L18" s="344">
        <v>1442</v>
      </c>
      <c r="M18" s="422">
        <f t="shared" si="4"/>
        <v>0.76702127659574471</v>
      </c>
      <c r="N18" s="347">
        <v>-0.221</v>
      </c>
    </row>
    <row r="19" spans="1:14" s="325" customFormat="1" ht="15.75" customHeight="1">
      <c r="A19" s="212" t="s">
        <v>130</v>
      </c>
      <c r="B19" s="411">
        <v>1</v>
      </c>
      <c r="C19" s="411">
        <v>1</v>
      </c>
      <c r="D19" s="411">
        <v>1</v>
      </c>
      <c r="E19" s="423">
        <v>3</v>
      </c>
      <c r="F19" s="422">
        <f t="shared" ref="F19" si="5">E19/D19</f>
        <v>3</v>
      </c>
      <c r="G19" s="424">
        <v>2</v>
      </c>
      <c r="H19" s="333" t="s">
        <v>131</v>
      </c>
      <c r="I19" s="343"/>
      <c r="J19" s="343"/>
      <c r="K19" s="345">
        <v>38</v>
      </c>
      <c r="L19" s="344">
        <v>38</v>
      </c>
      <c r="M19" s="422">
        <f t="shared" si="4"/>
        <v>1</v>
      </c>
      <c r="N19" s="347">
        <v>5.2999999999999999E-2</v>
      </c>
    </row>
    <row r="20" spans="1:14" s="325" customFormat="1" ht="15.75" customHeight="1">
      <c r="A20" s="212" t="s">
        <v>132</v>
      </c>
      <c r="B20" s="411"/>
      <c r="C20" s="411"/>
      <c r="D20" s="411"/>
      <c r="E20" s="423"/>
      <c r="F20" s="293"/>
      <c r="G20" s="418"/>
      <c r="H20" s="333" t="s">
        <v>133</v>
      </c>
      <c r="I20" s="343">
        <v>320</v>
      </c>
      <c r="J20" s="343">
        <v>320</v>
      </c>
      <c r="K20" s="345">
        <v>420</v>
      </c>
      <c r="L20" s="344">
        <v>401</v>
      </c>
      <c r="M20" s="422">
        <f t="shared" si="4"/>
        <v>0.95476190476190481</v>
      </c>
      <c r="N20" s="347">
        <v>2.1999999999999999E-2</v>
      </c>
    </row>
    <row r="21" spans="1:14" s="325" customFormat="1" ht="15.75" customHeight="1">
      <c r="A21" s="212" t="s">
        <v>134</v>
      </c>
      <c r="B21" s="411"/>
      <c r="C21" s="411"/>
      <c r="D21" s="411"/>
      <c r="E21" s="423"/>
      <c r="F21" s="293"/>
      <c r="G21" s="418"/>
      <c r="H21" s="333" t="s">
        <v>135</v>
      </c>
      <c r="I21" s="148"/>
      <c r="J21" s="148"/>
      <c r="K21" s="148"/>
      <c r="L21" s="148"/>
      <c r="M21" s="340"/>
      <c r="N21" s="250"/>
    </row>
    <row r="22" spans="1:14" s="325" customFormat="1" ht="15.75" customHeight="1">
      <c r="A22" s="212" t="s">
        <v>136</v>
      </c>
      <c r="B22" s="411"/>
      <c r="C22" s="411"/>
      <c r="D22" s="411"/>
      <c r="E22" s="423"/>
      <c r="F22" s="293"/>
      <c r="G22" s="334"/>
      <c r="H22" s="333" t="s">
        <v>137</v>
      </c>
      <c r="I22" s="148"/>
      <c r="J22" s="148"/>
      <c r="K22" s="148"/>
      <c r="L22" s="148"/>
      <c r="M22" s="340"/>
      <c r="N22" s="250"/>
    </row>
    <row r="23" spans="1:14" s="325" customFormat="1" ht="15.75" customHeight="1">
      <c r="A23" s="210" t="s">
        <v>138</v>
      </c>
      <c r="B23" s="413">
        <v>22</v>
      </c>
      <c r="C23" s="413">
        <v>22</v>
      </c>
      <c r="D23" s="413">
        <v>22</v>
      </c>
      <c r="E23" s="415">
        <f>SUM(E24:E30)</f>
        <v>31</v>
      </c>
      <c r="F23" s="422">
        <f t="shared" ref="F23" si="6">E23/D23</f>
        <v>1.4090909090909092</v>
      </c>
      <c r="G23" s="420">
        <v>0.47599999999999998</v>
      </c>
      <c r="H23" s="333" t="s">
        <v>139</v>
      </c>
      <c r="I23" s="148"/>
      <c r="J23" s="148"/>
      <c r="K23" s="148"/>
      <c r="L23" s="148"/>
      <c r="M23" s="340"/>
      <c r="N23" s="250"/>
    </row>
    <row r="24" spans="1:14" s="325" customFormat="1" ht="15.75" customHeight="1">
      <c r="A24" s="210" t="s">
        <v>140</v>
      </c>
      <c r="B24" s="411"/>
      <c r="C24" s="411"/>
      <c r="D24" s="411"/>
      <c r="E24" s="275"/>
      <c r="F24" s="293"/>
      <c r="G24" s="418"/>
      <c r="H24" s="333" t="s">
        <v>141</v>
      </c>
      <c r="I24" s="148"/>
      <c r="J24" s="148"/>
      <c r="K24" s="148"/>
      <c r="L24" s="148"/>
      <c r="M24" s="340"/>
      <c r="N24" s="250"/>
    </row>
    <row r="25" spans="1:14" s="325" customFormat="1" ht="15.75" customHeight="1">
      <c r="A25" s="210" t="s">
        <v>142</v>
      </c>
      <c r="B25" s="411"/>
      <c r="C25" s="411"/>
      <c r="D25" s="411"/>
      <c r="E25" s="423"/>
      <c r="F25" s="293"/>
      <c r="G25" s="418"/>
      <c r="H25" s="333" t="s">
        <v>143</v>
      </c>
      <c r="I25" s="343">
        <v>300</v>
      </c>
      <c r="J25" s="343">
        <v>300</v>
      </c>
      <c r="K25" s="345">
        <v>300</v>
      </c>
      <c r="L25" s="348">
        <v>300</v>
      </c>
      <c r="M25" s="422">
        <f t="shared" ref="M25" si="7">L25/K25</f>
        <v>1</v>
      </c>
      <c r="N25" s="347">
        <v>3.3000000000000002E-2</v>
      </c>
    </row>
    <row r="26" spans="1:14" s="325" customFormat="1" ht="15.75" customHeight="1">
      <c r="A26" s="210" t="s">
        <v>144</v>
      </c>
      <c r="B26" s="411"/>
      <c r="C26" s="411"/>
      <c r="D26" s="411"/>
      <c r="E26" s="423"/>
      <c r="F26" s="293"/>
      <c r="G26" s="418"/>
      <c r="H26" s="333" t="s">
        <v>145</v>
      </c>
      <c r="I26" s="148"/>
      <c r="J26" s="148"/>
      <c r="K26" s="148"/>
      <c r="L26" s="148"/>
      <c r="M26" s="340"/>
      <c r="N26" s="250"/>
    </row>
    <row r="27" spans="1:14" s="325" customFormat="1" ht="15.75" customHeight="1">
      <c r="A27" s="119" t="s">
        <v>146</v>
      </c>
      <c r="B27" s="411">
        <v>22</v>
      </c>
      <c r="C27" s="411">
        <v>22</v>
      </c>
      <c r="D27" s="411">
        <v>22</v>
      </c>
      <c r="E27" s="423">
        <v>31</v>
      </c>
      <c r="F27" s="422">
        <f t="shared" ref="F27" si="8">E27/D27</f>
        <v>1.4090909090909092</v>
      </c>
      <c r="G27" s="424">
        <v>0.476190476190476</v>
      </c>
      <c r="H27" s="333" t="s">
        <v>147</v>
      </c>
      <c r="I27" s="148"/>
      <c r="J27" s="148"/>
      <c r="K27" s="148"/>
      <c r="L27" s="148"/>
      <c r="M27" s="340"/>
      <c r="N27" s="250"/>
    </row>
    <row r="28" spans="1:14" s="325" customFormat="1" ht="15.75" customHeight="1">
      <c r="A28" s="119" t="s">
        <v>148</v>
      </c>
      <c r="B28" s="411"/>
      <c r="C28" s="411"/>
      <c r="D28" s="411"/>
      <c r="E28" s="210"/>
      <c r="F28" s="293"/>
      <c r="G28" s="418"/>
      <c r="H28" s="333" t="s">
        <v>149</v>
      </c>
      <c r="I28" s="148">
        <v>100</v>
      </c>
      <c r="J28" s="148">
        <v>100</v>
      </c>
      <c r="K28" s="148">
        <v>100</v>
      </c>
      <c r="L28" s="148"/>
      <c r="M28" s="340"/>
      <c r="N28" s="250"/>
    </row>
    <row r="29" spans="1:14" s="325" customFormat="1" ht="15.75" customHeight="1">
      <c r="A29" s="119" t="s">
        <v>150</v>
      </c>
      <c r="B29" s="411"/>
      <c r="C29" s="411"/>
      <c r="D29" s="411"/>
      <c r="E29" s="423"/>
      <c r="F29" s="293"/>
      <c r="G29" s="418"/>
      <c r="H29" s="336" t="s">
        <v>151</v>
      </c>
      <c r="I29" s="148"/>
      <c r="J29" s="148"/>
      <c r="K29" s="148"/>
      <c r="L29" s="148"/>
      <c r="M29" s="340"/>
      <c r="N29" s="250"/>
    </row>
    <row r="30" spans="1:14" s="325" customFormat="1" ht="15.75" customHeight="1">
      <c r="A30" s="119" t="s">
        <v>152</v>
      </c>
      <c r="B30" s="411"/>
      <c r="C30" s="411"/>
      <c r="D30" s="411"/>
      <c r="E30" s="210"/>
      <c r="F30" s="293"/>
      <c r="G30" s="418"/>
      <c r="H30" s="336" t="s">
        <v>153</v>
      </c>
      <c r="I30" s="148"/>
      <c r="J30" s="148"/>
      <c r="K30" s="148"/>
      <c r="L30" s="148"/>
      <c r="M30" s="340"/>
      <c r="N30" s="250"/>
    </row>
    <row r="31" spans="1:14" s="325" customFormat="1" ht="15.75" customHeight="1">
      <c r="A31" s="119"/>
      <c r="B31" s="411"/>
      <c r="C31" s="411"/>
      <c r="D31" s="411"/>
      <c r="E31" s="415"/>
      <c r="F31" s="293"/>
      <c r="G31" s="418"/>
      <c r="H31" s="336" t="s">
        <v>154</v>
      </c>
      <c r="I31" s="148"/>
      <c r="J31" s="148"/>
      <c r="K31" s="148"/>
      <c r="L31" s="148"/>
      <c r="M31" s="340"/>
      <c r="N31" s="250"/>
    </row>
    <row r="32" spans="1:14" s="325" customFormat="1" ht="24.75" customHeight="1">
      <c r="A32" s="419" t="s">
        <v>155</v>
      </c>
      <c r="B32" s="408">
        <v>4627</v>
      </c>
      <c r="C32" s="409">
        <v>4627</v>
      </c>
      <c r="D32" s="409">
        <v>5264</v>
      </c>
      <c r="E32" s="415">
        <f>SUM(E33:E37)+E41</f>
        <v>5264</v>
      </c>
      <c r="F32" s="422">
        <f t="shared" ref="F32" si="9">E32/D32</f>
        <v>1</v>
      </c>
      <c r="G32" s="418"/>
      <c r="H32" s="419" t="s">
        <v>156</v>
      </c>
      <c r="I32" s="341">
        <v>80</v>
      </c>
      <c r="J32" s="341">
        <v>80</v>
      </c>
      <c r="K32" s="341">
        <v>40</v>
      </c>
      <c r="L32" s="341">
        <v>673</v>
      </c>
      <c r="M32" s="422">
        <f t="shared" ref="M32:M33" si="10">L32/K32</f>
        <v>16.824999999999999</v>
      </c>
      <c r="N32" s="342"/>
    </row>
    <row r="33" spans="1:14" s="325" customFormat="1" ht="15.75" customHeight="1">
      <c r="A33" s="122" t="s">
        <v>157</v>
      </c>
      <c r="B33" s="414">
        <v>4621</v>
      </c>
      <c r="C33" s="414">
        <v>4621</v>
      </c>
      <c r="D33" s="414">
        <v>5258</v>
      </c>
      <c r="E33" s="423">
        <v>5258</v>
      </c>
      <c r="F33" s="422">
        <f t="shared" ref="F33" si="11">E33/D33</f>
        <v>1</v>
      </c>
      <c r="G33" s="418">
        <v>8.1000000000000003E-2</v>
      </c>
      <c r="H33" s="122" t="s">
        <v>722</v>
      </c>
      <c r="I33" s="349">
        <v>80</v>
      </c>
      <c r="J33" s="349">
        <v>80</v>
      </c>
      <c r="K33" s="345">
        <v>40</v>
      </c>
      <c r="L33" s="345">
        <v>40</v>
      </c>
      <c r="M33" s="422">
        <f t="shared" si="10"/>
        <v>1</v>
      </c>
      <c r="N33" s="347">
        <v>-0.5</v>
      </c>
    </row>
    <row r="34" spans="1:14" s="325" customFormat="1" ht="15.75" customHeight="1">
      <c r="A34" s="122" t="s">
        <v>159</v>
      </c>
      <c r="B34" s="414"/>
      <c r="C34" s="414"/>
      <c r="D34" s="414"/>
      <c r="E34" s="275"/>
      <c r="F34" s="293"/>
      <c r="G34" s="418"/>
      <c r="H34" s="122" t="s">
        <v>160</v>
      </c>
      <c r="I34" s="73"/>
      <c r="J34" s="350"/>
      <c r="K34" s="148"/>
      <c r="L34" s="148"/>
      <c r="M34" s="275"/>
      <c r="N34" s="119"/>
    </row>
    <row r="35" spans="1:14" s="325" customFormat="1" ht="15.75" customHeight="1">
      <c r="A35" s="122" t="s">
        <v>161</v>
      </c>
      <c r="B35" s="414"/>
      <c r="C35" s="414"/>
      <c r="D35" s="414"/>
      <c r="E35" s="423"/>
      <c r="F35" s="293"/>
      <c r="G35" s="418"/>
      <c r="H35" s="122" t="s">
        <v>162</v>
      </c>
      <c r="I35" s="73"/>
      <c r="J35" s="350"/>
      <c r="K35" s="148"/>
      <c r="L35" s="148"/>
      <c r="M35" s="275"/>
      <c r="N35" s="119"/>
    </row>
    <row r="36" spans="1:14" s="325" customFormat="1" ht="15.75" customHeight="1">
      <c r="A36" s="122" t="s">
        <v>163</v>
      </c>
      <c r="B36" s="414"/>
      <c r="C36" s="414"/>
      <c r="D36" s="414"/>
      <c r="E36" s="210"/>
      <c r="F36" s="293"/>
      <c r="G36" s="418"/>
      <c r="H36" s="122" t="s">
        <v>164</v>
      </c>
      <c r="I36" s="73"/>
      <c r="J36" s="350"/>
      <c r="K36" s="148"/>
      <c r="L36" s="148"/>
      <c r="M36" s="275"/>
      <c r="N36" s="119"/>
    </row>
    <row r="37" spans="1:14" s="325" customFormat="1" ht="15.75" customHeight="1">
      <c r="A37" s="122" t="s">
        <v>165</v>
      </c>
      <c r="B37" s="414"/>
      <c r="C37" s="414"/>
      <c r="D37" s="414"/>
      <c r="E37" s="425"/>
      <c r="F37" s="293"/>
      <c r="G37" s="418"/>
      <c r="H37" s="122" t="s">
        <v>166</v>
      </c>
      <c r="I37" s="148"/>
      <c r="J37" s="148"/>
      <c r="K37" s="148"/>
      <c r="L37" s="148"/>
      <c r="M37" s="275"/>
      <c r="N37" s="119"/>
    </row>
    <row r="38" spans="1:14" s="325" customFormat="1" ht="15.75" customHeight="1">
      <c r="A38" s="122" t="s">
        <v>167</v>
      </c>
      <c r="B38" s="414"/>
      <c r="C38" s="414"/>
      <c r="D38" s="414"/>
      <c r="E38" s="426"/>
      <c r="F38" s="293"/>
      <c r="G38" s="418"/>
      <c r="H38" s="122" t="s">
        <v>168</v>
      </c>
      <c r="I38" s="345"/>
      <c r="J38" s="345"/>
      <c r="K38" s="345"/>
      <c r="L38" s="345"/>
      <c r="M38" s="346"/>
      <c r="N38" s="347"/>
    </row>
    <row r="39" spans="1:14" s="325" customFormat="1" ht="15.75" customHeight="1">
      <c r="A39" s="122" t="s">
        <v>169</v>
      </c>
      <c r="B39" s="414"/>
      <c r="C39" s="414"/>
      <c r="D39" s="414"/>
      <c r="E39" s="426"/>
      <c r="F39" s="293"/>
      <c r="G39" s="418"/>
      <c r="H39" s="122" t="s">
        <v>170</v>
      </c>
      <c r="I39" s="345"/>
      <c r="J39" s="345"/>
      <c r="K39" s="345"/>
      <c r="L39" s="345">
        <v>633</v>
      </c>
      <c r="M39" s="346"/>
      <c r="N39" s="347"/>
    </row>
    <row r="40" spans="1:14" s="325" customFormat="1" ht="15.75" customHeight="1">
      <c r="A40" s="119" t="s">
        <v>171</v>
      </c>
      <c r="B40" s="414"/>
      <c r="C40" s="414"/>
      <c r="D40" s="414"/>
      <c r="E40" s="427"/>
      <c r="F40" s="293"/>
      <c r="G40" s="418"/>
      <c r="H40" s="122"/>
      <c r="I40" s="73"/>
      <c r="J40" s="73"/>
      <c r="K40" s="73"/>
      <c r="L40" s="275"/>
      <c r="M40" s="275"/>
      <c r="N40" s="119"/>
    </row>
    <row r="41" spans="1:14" s="325" customFormat="1" ht="15.75" customHeight="1">
      <c r="A41" s="122" t="s">
        <v>172</v>
      </c>
      <c r="B41" s="414">
        <v>6</v>
      </c>
      <c r="C41" s="414">
        <v>6</v>
      </c>
      <c r="D41" s="414">
        <v>6</v>
      </c>
      <c r="E41" s="428">
        <v>6</v>
      </c>
      <c r="F41" s="422">
        <f t="shared" ref="F41" si="12">E41/D41</f>
        <v>1</v>
      </c>
      <c r="G41" s="418">
        <v>-0.99362380446333698</v>
      </c>
      <c r="H41" s="122"/>
      <c r="I41" s="122"/>
      <c r="J41" s="122"/>
      <c r="K41" s="122"/>
      <c r="L41" s="275"/>
      <c r="M41" s="275"/>
      <c r="N41" s="119"/>
    </row>
    <row r="42" spans="1:14" s="326" customFormat="1" ht="93.75" customHeight="1">
      <c r="A42" s="440" t="s">
        <v>721</v>
      </c>
      <c r="B42" s="441"/>
      <c r="C42" s="441"/>
      <c r="D42" s="441"/>
      <c r="E42" s="441"/>
      <c r="F42" s="441"/>
      <c r="G42" s="441"/>
      <c r="H42" s="441"/>
      <c r="I42" s="441"/>
      <c r="J42" s="441"/>
      <c r="K42" s="441"/>
      <c r="L42" s="441"/>
      <c r="M42" s="441"/>
      <c r="N42" s="441"/>
    </row>
    <row r="43" spans="1:14" ht="21.95" customHeight="1">
      <c r="E43" s="337"/>
    </row>
    <row r="44" spans="1:14" ht="21.95" customHeight="1">
      <c r="K44" s="337">
        <f>D32-C32</f>
        <v>637</v>
      </c>
    </row>
    <row r="45" spans="1:14" ht="21.95" customHeight="1">
      <c r="K45" s="337">
        <f>K32-J32</f>
        <v>-40</v>
      </c>
    </row>
    <row r="46" spans="1:14" ht="21.95" customHeight="1">
      <c r="K46" s="337">
        <f>K44-K45</f>
        <v>677</v>
      </c>
    </row>
  </sheetData>
  <mergeCells count="3">
    <mergeCell ref="A1:N1"/>
    <mergeCell ref="A2:N2"/>
    <mergeCell ref="A42:N42"/>
  </mergeCells>
  <phoneticPr fontId="94" type="noConversion"/>
  <printOptions horizontalCentered="1"/>
  <pageMargins left="0.43307086614173201" right="0.43307086614173201" top="0.39370078740157499" bottom="0" header="0.15748031496063" footer="0.31496062992126"/>
  <pageSetup paperSize="9" scale="60" fitToWidth="0" orientation="landscape"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FF0000"/>
  </sheetPr>
  <dimension ref="A1:L35"/>
  <sheetViews>
    <sheetView topLeftCell="A13" workbookViewId="0">
      <selection activeCell="I11" sqref="I11"/>
    </sheetView>
  </sheetViews>
  <sheetFormatPr defaultColWidth="9" defaultRowHeight="13.5"/>
  <cols>
    <col min="1" max="3" width="20.625" customWidth="1"/>
    <col min="4" max="4" width="26.375" customWidth="1"/>
    <col min="5" max="5" width="28.875" customWidth="1"/>
    <col min="6" max="7" width="12.75" customWidth="1"/>
    <col min="8" max="12" width="9" style="193"/>
  </cols>
  <sheetData>
    <row r="1" spans="1:4" ht="76.5" customHeight="1">
      <c r="A1" s="442" t="s">
        <v>173</v>
      </c>
      <c r="B1" s="442"/>
      <c r="C1" s="442"/>
      <c r="D1" s="442"/>
    </row>
    <row r="2" spans="1:4" ht="13.5" customHeight="1">
      <c r="A2" s="443" t="s">
        <v>716</v>
      </c>
      <c r="B2" s="444"/>
      <c r="C2" s="444"/>
      <c r="D2" s="444"/>
    </row>
    <row r="3" spans="1:4" ht="13.5" customHeight="1">
      <c r="A3" s="444"/>
      <c r="B3" s="444"/>
      <c r="C3" s="444"/>
      <c r="D3" s="444"/>
    </row>
    <row r="4" spans="1:4" ht="13.5" customHeight="1">
      <c r="A4" s="444"/>
      <c r="B4" s="444"/>
      <c r="C4" s="444"/>
      <c r="D4" s="444"/>
    </row>
    <row r="5" spans="1:4" ht="13.5" customHeight="1">
      <c r="A5" s="444"/>
      <c r="B5" s="444"/>
      <c r="C5" s="444"/>
      <c r="D5" s="444"/>
    </row>
    <row r="6" spans="1:4" ht="13.5" customHeight="1">
      <c r="A6" s="444"/>
      <c r="B6" s="444"/>
      <c r="C6" s="444"/>
      <c r="D6" s="444"/>
    </row>
    <row r="7" spans="1:4" ht="13.5" customHeight="1">
      <c r="A7" s="444"/>
      <c r="B7" s="444"/>
      <c r="C7" s="444"/>
      <c r="D7" s="444"/>
    </row>
    <row r="8" spans="1:4" ht="13.5" customHeight="1">
      <c r="A8" s="444"/>
      <c r="B8" s="444"/>
      <c r="C8" s="444"/>
      <c r="D8" s="444"/>
    </row>
    <row r="9" spans="1:4" ht="13.5" customHeight="1">
      <c r="A9" s="444"/>
      <c r="B9" s="444"/>
      <c r="C9" s="444"/>
      <c r="D9" s="444"/>
    </row>
    <row r="10" spans="1:4" ht="13.5" customHeight="1">
      <c r="A10" s="444"/>
      <c r="B10" s="444"/>
      <c r="C10" s="444"/>
      <c r="D10" s="444"/>
    </row>
    <row r="11" spans="1:4" ht="13.5" customHeight="1">
      <c r="A11" s="444"/>
      <c r="B11" s="444"/>
      <c r="C11" s="444"/>
      <c r="D11" s="444"/>
    </row>
    <row r="12" spans="1:4" ht="13.5" customHeight="1">
      <c r="A12" s="444"/>
      <c r="B12" s="444"/>
      <c r="C12" s="444"/>
      <c r="D12" s="444"/>
    </row>
    <row r="13" spans="1:4" ht="13.5" customHeight="1">
      <c r="A13" s="444"/>
      <c r="B13" s="444"/>
      <c r="C13" s="444"/>
      <c r="D13" s="444"/>
    </row>
    <row r="14" spans="1:4" ht="13.5" customHeight="1">
      <c r="A14" s="444"/>
      <c r="B14" s="444"/>
      <c r="C14" s="444"/>
      <c r="D14" s="444"/>
    </row>
    <row r="15" spans="1:4" ht="13.5" customHeight="1">
      <c r="A15" s="444"/>
      <c r="B15" s="444"/>
      <c r="C15" s="444"/>
      <c r="D15" s="444"/>
    </row>
    <row r="16" spans="1:4" ht="13.5" customHeight="1">
      <c r="A16" s="444"/>
      <c r="B16" s="444"/>
      <c r="C16" s="444"/>
      <c r="D16" s="444"/>
    </row>
    <row r="17" spans="1:4" ht="13.5" customHeight="1">
      <c r="A17" s="444"/>
      <c r="B17" s="444"/>
      <c r="C17" s="444"/>
      <c r="D17" s="444"/>
    </row>
    <row r="18" spans="1:4" ht="13.5" customHeight="1">
      <c r="A18" s="444"/>
      <c r="B18" s="444"/>
      <c r="C18" s="444"/>
      <c r="D18" s="444"/>
    </row>
    <row r="19" spans="1:4" ht="13.5" customHeight="1">
      <c r="A19" s="444"/>
      <c r="B19" s="444"/>
      <c r="C19" s="444"/>
      <c r="D19" s="444"/>
    </row>
    <row r="20" spans="1:4" ht="13.5" customHeight="1">
      <c r="A20" s="444"/>
      <c r="B20" s="444"/>
      <c r="C20" s="444"/>
      <c r="D20" s="444"/>
    </row>
    <row r="21" spans="1:4" ht="13.5" customHeight="1">
      <c r="A21" s="444"/>
      <c r="B21" s="444"/>
      <c r="C21" s="444"/>
      <c r="D21" s="444"/>
    </row>
    <row r="22" spans="1:4" ht="13.5" customHeight="1">
      <c r="A22" s="444"/>
      <c r="B22" s="444"/>
      <c r="C22" s="444"/>
      <c r="D22" s="444"/>
    </row>
    <row r="23" spans="1:4" ht="13.5" customHeight="1">
      <c r="A23" s="444"/>
      <c r="B23" s="444"/>
      <c r="C23" s="444"/>
      <c r="D23" s="444"/>
    </row>
    <row r="24" spans="1:4" ht="13.5" customHeight="1">
      <c r="A24" s="444"/>
      <c r="B24" s="444"/>
      <c r="C24" s="444"/>
      <c r="D24" s="444"/>
    </row>
    <row r="25" spans="1:4" ht="13.5" customHeight="1">
      <c r="A25" s="444"/>
      <c r="B25" s="444"/>
      <c r="C25" s="444"/>
      <c r="D25" s="444"/>
    </row>
    <row r="26" spans="1:4" ht="13.5" customHeight="1">
      <c r="A26" s="444"/>
      <c r="B26" s="444"/>
      <c r="C26" s="444"/>
      <c r="D26" s="444"/>
    </row>
    <row r="27" spans="1:4" ht="13.5" customHeight="1">
      <c r="A27" s="444"/>
      <c r="B27" s="444"/>
      <c r="C27" s="444"/>
      <c r="D27" s="444"/>
    </row>
    <row r="28" spans="1:4" ht="13.5" customHeight="1">
      <c r="A28" s="444"/>
      <c r="B28" s="444"/>
      <c r="C28" s="444"/>
      <c r="D28" s="444"/>
    </row>
    <row r="29" spans="1:4" ht="13.5" customHeight="1">
      <c r="A29" s="444"/>
      <c r="B29" s="444"/>
      <c r="C29" s="444"/>
      <c r="D29" s="444"/>
    </row>
    <row r="30" spans="1:4" ht="13.5" customHeight="1">
      <c r="A30" s="444"/>
      <c r="B30" s="444"/>
      <c r="C30" s="444"/>
      <c r="D30" s="444"/>
    </row>
    <row r="31" spans="1:4" ht="13.5" customHeight="1">
      <c r="A31" s="444"/>
      <c r="B31" s="444"/>
      <c r="C31" s="444"/>
      <c r="D31" s="444"/>
    </row>
    <row r="32" spans="1:4" ht="13.5" customHeight="1">
      <c r="A32" s="444"/>
      <c r="B32" s="444"/>
      <c r="C32" s="444"/>
      <c r="D32" s="444"/>
    </row>
    <row r="33" spans="1:4" ht="13.5" customHeight="1">
      <c r="A33" s="444"/>
      <c r="B33" s="444"/>
      <c r="C33" s="444"/>
      <c r="D33" s="444"/>
    </row>
    <row r="34" spans="1:4" ht="13.5" customHeight="1">
      <c r="A34" s="444"/>
      <c r="B34" s="444"/>
      <c r="C34" s="444"/>
      <c r="D34" s="444"/>
    </row>
    <row r="35" spans="1:4" ht="13.5" customHeight="1">
      <c r="A35" s="444"/>
      <c r="B35" s="444"/>
      <c r="C35" s="444"/>
      <c r="D35" s="444"/>
    </row>
  </sheetData>
  <mergeCells count="2">
    <mergeCell ref="A1:D1"/>
    <mergeCell ref="A2:D35"/>
  </mergeCells>
  <phoneticPr fontId="94" type="noConversion"/>
  <printOptions horizontalCentered="1"/>
  <pageMargins left="0.15748031496063" right="0.15748031496063" top="1.14173228346457" bottom="0.74803149606299202" header="0.31496062992126" footer="0.31496062992126"/>
  <pageSetup paperSize="9" scale="95" orientation="portrait"/>
</worksheet>
</file>

<file path=xl/worksheets/sheet7.xml><?xml version="1.0" encoding="utf-8"?>
<worksheet xmlns="http://schemas.openxmlformats.org/spreadsheetml/2006/main" xmlns:r="http://schemas.openxmlformats.org/officeDocument/2006/relationships">
  <sheetPr codeName="Sheet4">
    <tabColor rgb="FFFF0000"/>
  </sheetPr>
  <dimension ref="A1:H67"/>
  <sheetViews>
    <sheetView showZeros="0" workbookViewId="0">
      <selection activeCell="H14" sqref="H14"/>
    </sheetView>
  </sheetViews>
  <sheetFormatPr defaultColWidth="9" defaultRowHeight="21.95" customHeight="1"/>
  <cols>
    <col min="1" max="1" width="68.75" style="157" customWidth="1"/>
    <col min="2" max="2" width="26.25" style="316" customWidth="1"/>
    <col min="3" max="3" width="8.25" style="317" customWidth="1"/>
    <col min="4" max="8" width="9" style="317"/>
    <col min="9" max="16384" width="9" style="157"/>
  </cols>
  <sheetData>
    <row r="1" spans="1:8" ht="21.95" customHeight="1">
      <c r="A1" s="438" t="s">
        <v>174</v>
      </c>
      <c r="B1" s="438"/>
    </row>
    <row r="2" spans="1:8" s="156" customFormat="1" ht="21.95" customHeight="1">
      <c r="A2" s="445" t="s">
        <v>175</v>
      </c>
      <c r="B2" s="445"/>
      <c r="C2" s="318"/>
      <c r="D2" s="318"/>
      <c r="E2" s="318"/>
      <c r="F2" s="318"/>
      <c r="G2" s="318"/>
      <c r="H2" s="318"/>
    </row>
    <row r="3" spans="1:8" s="156" customFormat="1" ht="18.75" customHeight="1">
      <c r="A3" s="253"/>
      <c r="B3" s="319"/>
      <c r="C3" s="318"/>
      <c r="D3" s="318"/>
      <c r="E3" s="318"/>
      <c r="F3" s="318"/>
      <c r="G3" s="318"/>
      <c r="H3" s="318"/>
    </row>
    <row r="4" spans="1:8" ht="24" customHeight="1">
      <c r="A4" s="446" t="s">
        <v>38</v>
      </c>
      <c r="B4" s="446"/>
    </row>
    <row r="5" spans="1:8" ht="20.100000000000001" customHeight="1">
      <c r="A5" s="137" t="s">
        <v>176</v>
      </c>
      <c r="B5" s="320" t="s">
        <v>177</v>
      </c>
      <c r="D5" s="321">
        <v>0</v>
      </c>
    </row>
    <row r="6" spans="1:8" ht="20.100000000000001" customHeight="1">
      <c r="A6" s="322" t="s">
        <v>178</v>
      </c>
      <c r="B6" s="111">
        <v>5961</v>
      </c>
    </row>
    <row r="7" spans="1:8" ht="20.25" customHeight="1">
      <c r="A7" s="323" t="s">
        <v>179</v>
      </c>
      <c r="B7" s="111">
        <v>5961</v>
      </c>
    </row>
    <row r="8" spans="1:8" ht="20.25" customHeight="1">
      <c r="A8" s="112" t="s">
        <v>68</v>
      </c>
      <c r="B8" s="114">
        <v>1964</v>
      </c>
    </row>
    <row r="9" spans="1:8" ht="20.25" customHeight="1">
      <c r="A9" s="112" t="s">
        <v>180</v>
      </c>
      <c r="B9" s="324">
        <v>21</v>
      </c>
    </row>
    <row r="10" spans="1:8" ht="20.25" customHeight="1">
      <c r="A10" s="113" t="s">
        <v>181</v>
      </c>
      <c r="B10" s="114">
        <v>21</v>
      </c>
    </row>
    <row r="11" spans="1:8" ht="20.25" customHeight="1">
      <c r="A11" s="112" t="s">
        <v>182</v>
      </c>
      <c r="B11" s="114">
        <v>1286</v>
      </c>
    </row>
    <row r="12" spans="1:8" ht="20.25" customHeight="1">
      <c r="A12" s="113" t="s">
        <v>181</v>
      </c>
      <c r="B12" s="114">
        <v>1111</v>
      </c>
      <c r="C12" s="157"/>
      <c r="D12" s="157"/>
      <c r="E12" s="157"/>
      <c r="F12" s="157"/>
      <c r="G12" s="157"/>
      <c r="H12" s="157"/>
    </row>
    <row r="13" spans="1:8" ht="20.25" customHeight="1">
      <c r="A13" s="113" t="s">
        <v>183</v>
      </c>
      <c r="B13" s="114">
        <v>175</v>
      </c>
      <c r="C13" s="157"/>
      <c r="D13" s="157"/>
      <c r="E13" s="157"/>
      <c r="F13" s="157"/>
      <c r="G13" s="157"/>
      <c r="H13" s="157"/>
    </row>
    <row r="14" spans="1:8" ht="20.25" customHeight="1">
      <c r="A14" s="112" t="s">
        <v>184</v>
      </c>
      <c r="B14" s="114">
        <v>497</v>
      </c>
      <c r="C14" s="157"/>
      <c r="D14" s="157"/>
      <c r="E14" s="157"/>
      <c r="F14" s="157"/>
      <c r="G14" s="157"/>
      <c r="H14" s="157"/>
    </row>
    <row r="15" spans="1:8" ht="20.25" customHeight="1">
      <c r="A15" s="113" t="s">
        <v>181</v>
      </c>
      <c r="B15" s="114">
        <v>457</v>
      </c>
      <c r="C15" s="157"/>
      <c r="D15" s="157"/>
      <c r="E15" s="157"/>
      <c r="F15" s="157"/>
      <c r="G15" s="157"/>
      <c r="H15" s="157"/>
    </row>
    <row r="16" spans="1:8" ht="20.25" customHeight="1">
      <c r="A16" s="113" t="s">
        <v>183</v>
      </c>
      <c r="B16" s="114">
        <v>40</v>
      </c>
      <c r="C16" s="157"/>
      <c r="D16" s="157"/>
      <c r="E16" s="157"/>
      <c r="F16" s="157"/>
      <c r="G16" s="157"/>
      <c r="H16" s="157"/>
    </row>
    <row r="17" spans="1:8" ht="20.25" customHeight="1">
      <c r="A17" s="112" t="s">
        <v>185</v>
      </c>
      <c r="B17" s="114">
        <v>160</v>
      </c>
      <c r="C17" s="157"/>
      <c r="D17" s="157"/>
      <c r="E17" s="157"/>
      <c r="F17" s="157"/>
      <c r="G17" s="157"/>
      <c r="H17" s="157"/>
    </row>
    <row r="18" spans="1:8" ht="20.25" customHeight="1">
      <c r="A18" s="113" t="s">
        <v>186</v>
      </c>
      <c r="B18" s="114">
        <v>160</v>
      </c>
      <c r="C18" s="157"/>
      <c r="D18" s="157"/>
      <c r="E18" s="157"/>
      <c r="F18" s="157"/>
      <c r="G18" s="157"/>
      <c r="H18" s="157"/>
    </row>
    <row r="19" spans="1:8" ht="20.25" customHeight="1">
      <c r="A19" s="112" t="s">
        <v>74</v>
      </c>
      <c r="B19" s="114">
        <v>148</v>
      </c>
      <c r="C19" s="157"/>
      <c r="D19" s="157"/>
      <c r="E19" s="157"/>
      <c r="F19" s="157"/>
      <c r="G19" s="157"/>
      <c r="H19" s="157"/>
    </row>
    <row r="20" spans="1:8" ht="20.25" customHeight="1">
      <c r="A20" s="112" t="s">
        <v>187</v>
      </c>
      <c r="B20" s="114">
        <v>148</v>
      </c>
      <c r="C20" s="157"/>
      <c r="D20" s="157"/>
      <c r="E20" s="157"/>
      <c r="F20" s="157"/>
      <c r="G20" s="157"/>
      <c r="H20" s="157"/>
    </row>
    <row r="21" spans="1:8" ht="20.25" customHeight="1">
      <c r="A21" s="113" t="s">
        <v>188</v>
      </c>
      <c r="B21" s="114">
        <v>108</v>
      </c>
      <c r="C21" s="157"/>
      <c r="D21" s="157"/>
      <c r="E21" s="157"/>
      <c r="F21" s="157"/>
      <c r="G21" s="157"/>
      <c r="H21" s="157"/>
    </row>
    <row r="22" spans="1:8" ht="20.25" customHeight="1">
      <c r="A22" s="113" t="s">
        <v>189</v>
      </c>
      <c r="B22" s="114">
        <v>40</v>
      </c>
      <c r="C22" s="157"/>
      <c r="D22" s="157"/>
      <c r="E22" s="157"/>
      <c r="F22" s="157"/>
      <c r="G22" s="157"/>
      <c r="H22" s="157"/>
    </row>
    <row r="23" spans="1:8" ht="20.25" customHeight="1">
      <c r="A23" s="112" t="s">
        <v>75</v>
      </c>
      <c r="B23" s="114">
        <v>759</v>
      </c>
      <c r="C23" s="157"/>
      <c r="D23" s="157"/>
      <c r="E23" s="157"/>
      <c r="F23" s="157"/>
      <c r="G23" s="157"/>
      <c r="H23" s="157"/>
    </row>
    <row r="24" spans="1:8" ht="20.25" customHeight="1">
      <c r="A24" s="112" t="s">
        <v>190</v>
      </c>
      <c r="B24" s="114">
        <v>213</v>
      </c>
      <c r="C24" s="157"/>
      <c r="D24" s="157"/>
      <c r="E24" s="157"/>
      <c r="F24" s="157"/>
      <c r="G24" s="157"/>
      <c r="H24" s="157"/>
    </row>
    <row r="25" spans="1:8" ht="20.25" customHeight="1">
      <c r="A25" s="113" t="s">
        <v>191</v>
      </c>
      <c r="B25" s="114">
        <v>213</v>
      </c>
      <c r="C25" s="157"/>
      <c r="D25" s="157"/>
      <c r="E25" s="157"/>
      <c r="F25" s="157"/>
      <c r="G25" s="157"/>
      <c r="H25" s="157"/>
    </row>
    <row r="26" spans="1:8" ht="20.25" customHeight="1">
      <c r="A26" s="113" t="s">
        <v>192</v>
      </c>
      <c r="B26" s="114">
        <v>208</v>
      </c>
      <c r="C26" s="157"/>
      <c r="D26" s="157"/>
      <c r="E26" s="157"/>
      <c r="F26" s="157"/>
      <c r="G26" s="157"/>
      <c r="H26" s="157"/>
    </row>
    <row r="27" spans="1:8" ht="20.25" customHeight="1">
      <c r="A27" s="113" t="s">
        <v>193</v>
      </c>
      <c r="B27" s="114">
        <v>103</v>
      </c>
      <c r="C27" s="157"/>
      <c r="D27" s="157"/>
      <c r="E27" s="157"/>
      <c r="F27" s="157"/>
      <c r="G27" s="157"/>
      <c r="H27" s="157"/>
    </row>
    <row r="28" spans="1:8" ht="20.25" customHeight="1">
      <c r="A28" s="113" t="s">
        <v>194</v>
      </c>
      <c r="B28" s="114">
        <v>79</v>
      </c>
      <c r="C28" s="157"/>
      <c r="D28" s="157"/>
      <c r="E28" s="157"/>
      <c r="F28" s="157"/>
      <c r="G28" s="157"/>
      <c r="H28" s="157"/>
    </row>
    <row r="29" spans="1:8" ht="20.25" customHeight="1">
      <c r="A29" s="112" t="s">
        <v>195</v>
      </c>
      <c r="B29" s="114">
        <v>78</v>
      </c>
      <c r="C29" s="157"/>
      <c r="D29" s="157"/>
      <c r="E29" s="157"/>
      <c r="F29" s="157"/>
      <c r="G29" s="157"/>
      <c r="H29" s="157"/>
    </row>
    <row r="30" spans="1:8" ht="20.25" customHeight="1">
      <c r="A30" s="113" t="s">
        <v>196</v>
      </c>
      <c r="B30" s="114">
        <v>78</v>
      </c>
      <c r="C30" s="157"/>
      <c r="D30" s="157"/>
      <c r="E30" s="157"/>
      <c r="F30" s="157"/>
      <c r="G30" s="157"/>
      <c r="H30" s="157"/>
    </row>
    <row r="31" spans="1:8" ht="20.25" customHeight="1">
      <c r="A31" s="112" t="s">
        <v>197</v>
      </c>
      <c r="B31" s="114">
        <v>78</v>
      </c>
      <c r="C31" s="157"/>
      <c r="D31" s="157"/>
      <c r="E31" s="157"/>
      <c r="F31" s="157"/>
      <c r="G31" s="157"/>
      <c r="H31" s="157"/>
    </row>
    <row r="32" spans="1:8" ht="20.25" customHeight="1">
      <c r="A32" s="113" t="s">
        <v>198</v>
      </c>
      <c r="B32" s="114">
        <v>78</v>
      </c>
      <c r="C32" s="157"/>
      <c r="D32" s="157"/>
      <c r="E32" s="157"/>
      <c r="F32" s="157"/>
      <c r="G32" s="157"/>
      <c r="H32" s="157"/>
    </row>
    <row r="33" spans="1:8" ht="20.25" customHeight="1">
      <c r="A33" s="112" t="s">
        <v>76</v>
      </c>
      <c r="B33" s="114">
        <v>237</v>
      </c>
      <c r="C33" s="157"/>
      <c r="D33" s="157"/>
      <c r="E33" s="157"/>
      <c r="F33" s="157"/>
      <c r="G33" s="157"/>
      <c r="H33" s="157"/>
    </row>
    <row r="34" spans="1:8" ht="20.25" customHeight="1">
      <c r="A34" s="112" t="s">
        <v>199</v>
      </c>
      <c r="B34" s="114">
        <v>13</v>
      </c>
      <c r="C34" s="157"/>
      <c r="D34" s="157"/>
      <c r="E34" s="157"/>
      <c r="F34" s="157"/>
      <c r="G34" s="157"/>
      <c r="H34" s="157"/>
    </row>
    <row r="35" spans="1:8" ht="20.25" customHeight="1">
      <c r="A35" s="113" t="s">
        <v>200</v>
      </c>
      <c r="B35" s="114">
        <v>13</v>
      </c>
      <c r="C35" s="157"/>
      <c r="D35" s="157"/>
      <c r="E35" s="157"/>
      <c r="F35" s="157"/>
      <c r="G35" s="157"/>
      <c r="H35" s="157"/>
    </row>
    <row r="36" spans="1:8" ht="20.25" customHeight="1">
      <c r="A36" s="112" t="s">
        <v>201</v>
      </c>
      <c r="B36" s="114">
        <v>224</v>
      </c>
      <c r="C36" s="157"/>
      <c r="D36" s="157"/>
      <c r="E36" s="157"/>
      <c r="F36" s="157"/>
      <c r="G36" s="157"/>
      <c r="H36" s="157"/>
    </row>
    <row r="37" spans="1:8" ht="20.25" customHeight="1">
      <c r="A37" s="113" t="s">
        <v>202</v>
      </c>
      <c r="B37" s="114">
        <v>133</v>
      </c>
      <c r="C37" s="157"/>
      <c r="D37" s="157"/>
      <c r="E37" s="157"/>
      <c r="F37" s="157"/>
      <c r="G37" s="157"/>
      <c r="H37" s="157"/>
    </row>
    <row r="38" spans="1:8" ht="20.25" customHeight="1">
      <c r="A38" s="113" t="s">
        <v>203</v>
      </c>
      <c r="B38" s="114">
        <v>91</v>
      </c>
      <c r="C38" s="157"/>
      <c r="D38" s="157"/>
      <c r="E38" s="157"/>
      <c r="F38" s="157"/>
      <c r="G38" s="157"/>
      <c r="H38" s="157"/>
    </row>
    <row r="39" spans="1:8" ht="20.25" customHeight="1">
      <c r="A39" s="112" t="s">
        <v>77</v>
      </c>
      <c r="B39" s="114">
        <v>189</v>
      </c>
      <c r="C39" s="157"/>
      <c r="D39" s="157"/>
      <c r="E39" s="157"/>
      <c r="F39" s="157"/>
      <c r="G39" s="157"/>
      <c r="H39" s="157"/>
    </row>
    <row r="40" spans="1:8" ht="20.25" customHeight="1">
      <c r="A40" s="112" t="s">
        <v>204</v>
      </c>
      <c r="B40" s="114">
        <v>188</v>
      </c>
      <c r="C40" s="157"/>
      <c r="D40" s="157"/>
      <c r="E40" s="157"/>
      <c r="F40" s="157"/>
      <c r="G40" s="157"/>
      <c r="H40" s="157"/>
    </row>
    <row r="41" spans="1:8" ht="20.25" customHeight="1">
      <c r="A41" s="113" t="s">
        <v>205</v>
      </c>
      <c r="B41" s="114">
        <v>188</v>
      </c>
      <c r="C41" s="157"/>
      <c r="D41" s="157"/>
      <c r="E41" s="157"/>
      <c r="F41" s="157"/>
      <c r="G41" s="157"/>
      <c r="H41" s="157"/>
    </row>
    <row r="42" spans="1:8" ht="20.25" customHeight="1">
      <c r="A42" s="112" t="s">
        <v>206</v>
      </c>
      <c r="B42" s="114">
        <v>1</v>
      </c>
      <c r="C42" s="157"/>
      <c r="D42" s="157"/>
      <c r="E42" s="157"/>
      <c r="F42" s="157"/>
      <c r="G42" s="157"/>
      <c r="H42" s="157"/>
    </row>
    <row r="43" spans="1:8" ht="20.25" customHeight="1">
      <c r="A43" s="113" t="s">
        <v>207</v>
      </c>
      <c r="B43" s="114">
        <v>1</v>
      </c>
      <c r="C43" s="157"/>
      <c r="D43" s="157"/>
      <c r="E43" s="157"/>
      <c r="F43" s="157"/>
      <c r="G43" s="157"/>
      <c r="H43" s="157"/>
    </row>
    <row r="44" spans="1:8" ht="20.25" customHeight="1">
      <c r="A44" s="112" t="s">
        <v>78</v>
      </c>
      <c r="B44" s="114">
        <v>483</v>
      </c>
      <c r="C44" s="157"/>
      <c r="D44" s="157"/>
      <c r="E44" s="157"/>
      <c r="F44" s="157"/>
      <c r="G44" s="157"/>
      <c r="H44" s="157"/>
    </row>
    <row r="45" spans="1:8" ht="20.25" customHeight="1">
      <c r="A45" s="112" t="s">
        <v>208</v>
      </c>
      <c r="B45" s="114">
        <v>327</v>
      </c>
      <c r="C45" s="157"/>
      <c r="D45" s="157"/>
      <c r="E45" s="157"/>
      <c r="F45" s="157"/>
      <c r="G45" s="157"/>
      <c r="H45" s="157"/>
    </row>
    <row r="46" spans="1:8" ht="20.25" customHeight="1">
      <c r="A46" s="113" t="s">
        <v>209</v>
      </c>
      <c r="B46" s="114">
        <v>327</v>
      </c>
      <c r="C46" s="157"/>
      <c r="D46" s="157"/>
      <c r="E46" s="157"/>
      <c r="F46" s="157"/>
      <c r="G46" s="157"/>
      <c r="H46" s="157"/>
    </row>
    <row r="47" spans="1:8" ht="20.25" customHeight="1">
      <c r="A47" s="112" t="s">
        <v>210</v>
      </c>
      <c r="B47" s="114">
        <v>156</v>
      </c>
      <c r="C47" s="157"/>
      <c r="D47" s="157"/>
      <c r="E47" s="157"/>
      <c r="F47" s="157"/>
      <c r="G47" s="157"/>
      <c r="H47" s="157"/>
    </row>
    <row r="48" spans="1:8" ht="20.25" customHeight="1">
      <c r="A48" s="113" t="s">
        <v>211</v>
      </c>
      <c r="B48" s="114">
        <v>156</v>
      </c>
      <c r="C48" s="157"/>
      <c r="D48" s="157"/>
      <c r="E48" s="157"/>
      <c r="F48" s="157"/>
      <c r="G48" s="157"/>
      <c r="H48" s="157"/>
    </row>
    <row r="49" spans="1:8" ht="20.25" customHeight="1">
      <c r="A49" s="112" t="s">
        <v>79</v>
      </c>
      <c r="B49" s="114">
        <v>1442</v>
      </c>
      <c r="C49" s="157"/>
      <c r="D49" s="157"/>
      <c r="E49" s="157"/>
      <c r="F49" s="157"/>
      <c r="G49" s="157"/>
      <c r="H49" s="157"/>
    </row>
    <row r="50" spans="1:8" ht="20.25" customHeight="1">
      <c r="A50" s="112" t="s">
        <v>212</v>
      </c>
      <c r="B50" s="114">
        <v>760</v>
      </c>
      <c r="C50" s="157"/>
      <c r="D50" s="157"/>
      <c r="E50" s="157"/>
      <c r="F50" s="157"/>
      <c r="G50" s="157"/>
      <c r="H50" s="157"/>
    </row>
    <row r="51" spans="1:8" ht="20.25" customHeight="1">
      <c r="A51" s="113" t="s">
        <v>213</v>
      </c>
      <c r="B51" s="114">
        <v>633</v>
      </c>
      <c r="C51" s="157"/>
      <c r="D51" s="157"/>
      <c r="E51" s="157"/>
      <c r="F51" s="157"/>
      <c r="G51" s="157"/>
      <c r="H51" s="157"/>
    </row>
    <row r="52" spans="1:8" ht="20.25" customHeight="1">
      <c r="A52" s="113" t="s">
        <v>214</v>
      </c>
      <c r="B52" s="114">
        <v>101</v>
      </c>
      <c r="C52" s="157"/>
      <c r="D52" s="157"/>
      <c r="E52" s="157"/>
      <c r="F52" s="157"/>
      <c r="G52" s="157"/>
      <c r="H52" s="157"/>
    </row>
    <row r="53" spans="1:8" ht="20.25" customHeight="1">
      <c r="A53" s="113" t="s">
        <v>215</v>
      </c>
      <c r="B53" s="114">
        <v>26</v>
      </c>
      <c r="C53" s="157"/>
      <c r="D53" s="157"/>
      <c r="E53" s="157"/>
      <c r="F53" s="157"/>
      <c r="G53" s="157"/>
      <c r="H53" s="157"/>
    </row>
    <row r="54" spans="1:8" ht="20.25" customHeight="1">
      <c r="A54" s="112" t="s">
        <v>216</v>
      </c>
      <c r="B54" s="114">
        <v>18</v>
      </c>
      <c r="C54" s="157"/>
      <c r="D54" s="157"/>
      <c r="E54" s="157"/>
      <c r="F54" s="157"/>
      <c r="G54" s="157"/>
      <c r="H54" s="157"/>
    </row>
    <row r="55" spans="1:8" ht="20.25" customHeight="1">
      <c r="A55" s="113" t="s">
        <v>217</v>
      </c>
      <c r="B55" s="114">
        <v>18</v>
      </c>
      <c r="C55" s="157"/>
      <c r="D55" s="157"/>
      <c r="E55" s="157"/>
      <c r="F55" s="157"/>
      <c r="G55" s="157"/>
      <c r="H55" s="157"/>
    </row>
    <row r="56" spans="1:8" ht="20.25" customHeight="1">
      <c r="A56" s="112" t="s">
        <v>218</v>
      </c>
      <c r="B56" s="114">
        <v>664</v>
      </c>
      <c r="C56" s="157"/>
      <c r="D56" s="157"/>
      <c r="E56" s="157"/>
      <c r="F56" s="157"/>
      <c r="G56" s="157"/>
      <c r="H56" s="157"/>
    </row>
    <row r="57" spans="1:8" ht="20.25" customHeight="1">
      <c r="A57" s="113" t="s">
        <v>219</v>
      </c>
      <c r="B57" s="114">
        <v>17</v>
      </c>
      <c r="C57" s="157"/>
      <c r="D57" s="157"/>
      <c r="E57" s="157"/>
      <c r="F57" s="157"/>
      <c r="G57" s="157"/>
      <c r="H57" s="157"/>
    </row>
    <row r="58" spans="1:8" ht="20.25" customHeight="1">
      <c r="A58" s="113" t="s">
        <v>220</v>
      </c>
      <c r="B58" s="114">
        <v>647</v>
      </c>
      <c r="C58" s="157"/>
      <c r="D58" s="157"/>
      <c r="E58" s="157"/>
      <c r="F58" s="157"/>
      <c r="G58" s="157"/>
      <c r="H58" s="157"/>
    </row>
    <row r="59" spans="1:8" ht="20.25" customHeight="1">
      <c r="A59" s="112" t="s">
        <v>80</v>
      </c>
      <c r="B59" s="114">
        <v>38</v>
      </c>
      <c r="C59" s="157"/>
      <c r="D59" s="157"/>
      <c r="E59" s="157"/>
      <c r="F59" s="157"/>
      <c r="G59" s="157"/>
      <c r="H59" s="157"/>
    </row>
    <row r="60" spans="1:8" ht="20.25" customHeight="1">
      <c r="A60" s="112" t="s">
        <v>221</v>
      </c>
      <c r="B60" s="114">
        <v>38</v>
      </c>
      <c r="C60" s="157"/>
      <c r="D60" s="157"/>
      <c r="E60" s="157"/>
      <c r="F60" s="157"/>
      <c r="G60" s="157"/>
      <c r="H60" s="157"/>
    </row>
    <row r="61" spans="1:8" ht="20.25" customHeight="1">
      <c r="A61" s="113" t="s">
        <v>222</v>
      </c>
      <c r="B61" s="114">
        <v>38</v>
      </c>
      <c r="C61" s="157"/>
      <c r="D61" s="157"/>
      <c r="E61" s="157"/>
      <c r="F61" s="157"/>
      <c r="G61" s="157"/>
      <c r="H61" s="157"/>
    </row>
    <row r="62" spans="1:8" ht="20.25" customHeight="1">
      <c r="A62" s="112" t="s">
        <v>223</v>
      </c>
      <c r="B62" s="114">
        <v>401</v>
      </c>
      <c r="C62" s="157"/>
      <c r="D62" s="157"/>
      <c r="E62" s="157"/>
      <c r="F62" s="157"/>
      <c r="G62" s="157"/>
      <c r="H62" s="157"/>
    </row>
    <row r="63" spans="1:8" ht="20.25" customHeight="1">
      <c r="A63" s="112" t="s">
        <v>224</v>
      </c>
      <c r="B63" s="114">
        <v>401</v>
      </c>
      <c r="C63" s="157"/>
      <c r="D63" s="157"/>
      <c r="E63" s="157"/>
      <c r="F63" s="157"/>
      <c r="G63" s="157"/>
      <c r="H63" s="157"/>
    </row>
    <row r="64" spans="1:8" ht="20.25" customHeight="1">
      <c r="A64" s="113" t="s">
        <v>225</v>
      </c>
      <c r="B64" s="114">
        <v>401</v>
      </c>
      <c r="C64" s="157"/>
      <c r="D64" s="157"/>
      <c r="E64" s="157"/>
      <c r="F64" s="157"/>
      <c r="G64" s="157"/>
      <c r="H64" s="157"/>
    </row>
    <row r="65" spans="1:8" ht="20.25" customHeight="1">
      <c r="A65" s="112" t="s">
        <v>86</v>
      </c>
      <c r="B65" s="114">
        <v>300</v>
      </c>
      <c r="C65" s="157"/>
      <c r="D65" s="157"/>
      <c r="E65" s="157"/>
      <c r="F65" s="157"/>
      <c r="G65" s="157"/>
      <c r="H65" s="157"/>
    </row>
    <row r="66" spans="1:8" ht="20.25" customHeight="1">
      <c r="A66" s="112" t="s">
        <v>226</v>
      </c>
      <c r="B66" s="114">
        <v>300</v>
      </c>
      <c r="C66" s="157"/>
      <c r="D66" s="157"/>
      <c r="E66" s="157"/>
      <c r="F66" s="157"/>
      <c r="G66" s="157"/>
      <c r="H66" s="157"/>
    </row>
    <row r="67" spans="1:8" ht="20.25" customHeight="1">
      <c r="A67" s="113" t="s">
        <v>227</v>
      </c>
      <c r="B67" s="114">
        <v>300</v>
      </c>
      <c r="C67" s="157"/>
      <c r="D67" s="157"/>
      <c r="E67" s="157"/>
      <c r="F67" s="157"/>
      <c r="G67" s="157"/>
      <c r="H67" s="157"/>
    </row>
  </sheetData>
  <autoFilter ref="A5:B67">
    <extLst/>
  </autoFilter>
  <mergeCells count="3">
    <mergeCell ref="A1:B1"/>
    <mergeCell ref="A2:B2"/>
    <mergeCell ref="A4:B4"/>
  </mergeCells>
  <phoneticPr fontId="94" type="noConversion"/>
  <printOptions horizontalCentered="1"/>
  <pageMargins left="0.23622047244094499" right="0.23622047244094499" top="0.90551181102362199" bottom="1.02362204724409" header="0.31496062992126" footer="0.15748031496063"/>
  <pageSetup paperSize="9" scale="9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5">
    <tabColor rgb="FFFF0000"/>
  </sheetPr>
  <dimension ref="A1:D116"/>
  <sheetViews>
    <sheetView showZeros="0" topLeftCell="A16" workbookViewId="0">
      <selection activeCell="B11" sqref="B11:B18"/>
    </sheetView>
  </sheetViews>
  <sheetFormatPr defaultColWidth="9" defaultRowHeight="14.25"/>
  <cols>
    <col min="1" max="1" width="46.875" style="304" customWidth="1"/>
    <col min="2" max="2" width="11.625" style="142" customWidth="1"/>
    <col min="3" max="3" width="38.75" style="143" customWidth="1"/>
    <col min="4" max="4" width="13.25" style="143" customWidth="1"/>
    <col min="5" max="5" width="9" style="143" customWidth="1"/>
    <col min="6" max="16384" width="9" style="143"/>
  </cols>
  <sheetData>
    <row r="1" spans="1:4" ht="20.25" customHeight="1">
      <c r="A1" s="438" t="s">
        <v>228</v>
      </c>
      <c r="B1" s="438"/>
      <c r="C1" s="438"/>
      <c r="D1" s="438"/>
    </row>
    <row r="2" spans="1:4" ht="38.25" customHeight="1">
      <c r="A2" s="445" t="s">
        <v>229</v>
      </c>
      <c r="B2" s="445"/>
      <c r="C2" s="445"/>
      <c r="D2" s="445"/>
    </row>
    <row r="3" spans="1:4" ht="20.25" customHeight="1">
      <c r="A3" s="305"/>
      <c r="B3" s="306"/>
      <c r="D3" s="144" t="s">
        <v>38</v>
      </c>
    </row>
    <row r="4" spans="1:4" ht="24" customHeight="1">
      <c r="A4" s="307" t="s">
        <v>230</v>
      </c>
      <c r="B4" s="137" t="s">
        <v>40</v>
      </c>
      <c r="C4" s="137" t="s">
        <v>176</v>
      </c>
      <c r="D4" s="137" t="s">
        <v>40</v>
      </c>
    </row>
    <row r="5" spans="1:4" ht="19.5" customHeight="1">
      <c r="A5" s="308" t="s">
        <v>231</v>
      </c>
      <c r="B5" s="111">
        <v>5258</v>
      </c>
      <c r="C5" s="145" t="s">
        <v>232</v>
      </c>
      <c r="D5" s="309"/>
    </row>
    <row r="6" spans="1:4" ht="19.5" customHeight="1">
      <c r="A6" s="310" t="s">
        <v>233</v>
      </c>
      <c r="B6" s="311">
        <v>4977</v>
      </c>
      <c r="C6" s="312" t="s">
        <v>234</v>
      </c>
      <c r="D6" s="311"/>
    </row>
    <row r="7" spans="1:4" ht="17.25" customHeight="1">
      <c r="A7" s="310" t="s">
        <v>235</v>
      </c>
      <c r="B7" s="313"/>
      <c r="C7" s="312"/>
      <c r="D7" s="313"/>
    </row>
    <row r="8" spans="1:4" ht="17.25" customHeight="1">
      <c r="A8" s="310" t="s">
        <v>236</v>
      </c>
      <c r="B8" s="313"/>
      <c r="C8" s="312"/>
      <c r="D8" s="313"/>
    </row>
    <row r="9" spans="1:4" ht="17.25" customHeight="1">
      <c r="A9" s="310" t="s">
        <v>237</v>
      </c>
      <c r="B9" s="313"/>
      <c r="C9" s="50"/>
      <c r="D9" s="313"/>
    </row>
    <row r="10" spans="1:4" ht="18.75" customHeight="1">
      <c r="A10" s="310" t="s">
        <v>238</v>
      </c>
      <c r="B10" s="313"/>
      <c r="C10" s="312"/>
      <c r="D10" s="313"/>
    </row>
    <row r="11" spans="1:4" ht="18.75" customHeight="1">
      <c r="A11" s="310" t="s">
        <v>239</v>
      </c>
      <c r="B11" s="313">
        <v>4289</v>
      </c>
      <c r="C11" s="312"/>
      <c r="D11" s="313"/>
    </row>
    <row r="12" spans="1:4" ht="17.25" customHeight="1">
      <c r="A12" s="310" t="s">
        <v>240</v>
      </c>
      <c r="B12" s="313"/>
      <c r="C12" s="312"/>
      <c r="D12" s="313"/>
    </row>
    <row r="13" spans="1:4" ht="17.25" customHeight="1">
      <c r="A13" s="310" t="s">
        <v>241</v>
      </c>
      <c r="B13" s="313"/>
      <c r="C13" s="312"/>
      <c r="D13" s="313"/>
    </row>
    <row r="14" spans="1:4" ht="17.25" customHeight="1">
      <c r="A14" s="310" t="s">
        <v>242</v>
      </c>
      <c r="B14" s="313"/>
      <c r="C14" s="312"/>
      <c r="D14" s="313"/>
    </row>
    <row r="15" spans="1:4" ht="17.25" customHeight="1">
      <c r="A15" s="310" t="s">
        <v>243</v>
      </c>
      <c r="B15" s="313"/>
      <c r="C15" s="312"/>
      <c r="D15" s="313"/>
    </row>
    <row r="16" spans="1:4" ht="17.25" customHeight="1">
      <c r="A16" s="310" t="s">
        <v>244</v>
      </c>
      <c r="B16" s="313"/>
      <c r="C16" s="312"/>
      <c r="D16" s="313"/>
    </row>
    <row r="17" spans="1:4" ht="17.25" customHeight="1">
      <c r="A17" s="310" t="s">
        <v>245</v>
      </c>
      <c r="B17" s="313">
        <v>688</v>
      </c>
      <c r="C17" s="312"/>
      <c r="D17" s="313"/>
    </row>
    <row r="18" spans="1:4" ht="17.25" customHeight="1">
      <c r="A18" s="310" t="s">
        <v>246</v>
      </c>
      <c r="B18" s="313"/>
      <c r="C18" s="312"/>
      <c r="D18" s="313"/>
    </row>
    <row r="19" spans="1:4" ht="17.25" customHeight="1">
      <c r="A19" s="310" t="s">
        <v>247</v>
      </c>
      <c r="B19" s="313"/>
      <c r="C19" s="312"/>
      <c r="D19" s="313"/>
    </row>
    <row r="20" spans="1:4" ht="17.25" customHeight="1">
      <c r="A20" s="310" t="s">
        <v>248</v>
      </c>
      <c r="B20" s="313"/>
      <c r="C20" s="312"/>
      <c r="D20" s="313"/>
    </row>
    <row r="21" spans="1:4" ht="17.25" customHeight="1">
      <c r="A21" s="310" t="s">
        <v>249</v>
      </c>
      <c r="B21" s="313"/>
      <c r="C21" s="312"/>
      <c r="D21" s="313"/>
    </row>
    <row r="22" spans="1:4" ht="17.25" customHeight="1">
      <c r="A22" s="310" t="s">
        <v>250</v>
      </c>
      <c r="B22" s="313"/>
      <c r="C22" s="312"/>
      <c r="D22" s="313"/>
    </row>
    <row r="23" spans="1:4" ht="17.25" customHeight="1">
      <c r="A23" s="310" t="s">
        <v>251</v>
      </c>
      <c r="B23" s="313"/>
      <c r="C23" s="312"/>
      <c r="D23" s="313"/>
    </row>
    <row r="24" spans="1:4" ht="17.25" customHeight="1">
      <c r="A24" s="310" t="s">
        <v>252</v>
      </c>
      <c r="B24" s="313"/>
      <c r="C24" s="312"/>
      <c r="D24" s="313"/>
    </row>
    <row r="25" spans="1:4" ht="17.25" customHeight="1">
      <c r="A25" s="310" t="s">
        <v>253</v>
      </c>
      <c r="B25" s="313"/>
      <c r="C25" s="312"/>
      <c r="D25" s="313"/>
    </row>
    <row r="26" spans="1:4" ht="17.25" customHeight="1">
      <c r="A26" s="310" t="s">
        <v>254</v>
      </c>
      <c r="B26" s="313"/>
      <c r="C26" s="312"/>
      <c r="D26" s="313"/>
    </row>
    <row r="27" spans="1:4" ht="17.25" customHeight="1">
      <c r="A27" s="310" t="s">
        <v>255</v>
      </c>
      <c r="B27" s="313"/>
      <c r="C27" s="312"/>
      <c r="D27" s="313"/>
    </row>
    <row r="28" spans="1:4" ht="17.25" customHeight="1">
      <c r="A28" s="310" t="s">
        <v>256</v>
      </c>
      <c r="B28" s="313"/>
      <c r="C28" s="312"/>
      <c r="D28" s="313"/>
    </row>
    <row r="29" spans="1:4" ht="17.25" customHeight="1">
      <c r="A29" s="310" t="s">
        <v>257</v>
      </c>
      <c r="B29" s="313"/>
      <c r="C29" s="312"/>
      <c r="D29" s="313"/>
    </row>
    <row r="30" spans="1:4" ht="17.25" customHeight="1">
      <c r="A30" s="310" t="s">
        <v>258</v>
      </c>
      <c r="B30" s="313"/>
      <c r="C30" s="312"/>
      <c r="D30" s="313"/>
    </row>
    <row r="31" spans="1:4" ht="17.25" customHeight="1">
      <c r="A31" s="310" t="s">
        <v>259</v>
      </c>
      <c r="B31" s="313"/>
      <c r="C31" s="312"/>
      <c r="D31" s="313"/>
    </row>
    <row r="32" spans="1:4" ht="17.25" customHeight="1">
      <c r="A32" s="310" t="s">
        <v>260</v>
      </c>
      <c r="B32" s="313"/>
      <c r="C32" s="312"/>
      <c r="D32" s="313"/>
    </row>
    <row r="33" spans="1:4" ht="17.25" customHeight="1">
      <c r="A33" s="310" t="s">
        <v>261</v>
      </c>
      <c r="B33" s="313"/>
      <c r="C33" s="312"/>
      <c r="D33" s="313"/>
    </row>
    <row r="34" spans="1:4" ht="17.25" customHeight="1">
      <c r="A34" s="310" t="s">
        <v>262</v>
      </c>
      <c r="B34" s="313"/>
      <c r="C34" s="152"/>
      <c r="D34" s="152"/>
    </row>
    <row r="35" spans="1:4" ht="17.25" customHeight="1">
      <c r="A35" s="310" t="s">
        <v>263</v>
      </c>
      <c r="B35" s="313"/>
      <c r="C35" s="152"/>
      <c r="D35" s="152"/>
    </row>
    <row r="36" spans="1:4" ht="17.25" customHeight="1">
      <c r="A36" s="310" t="s">
        <v>264</v>
      </c>
      <c r="B36" s="313"/>
      <c r="C36" s="152"/>
      <c r="D36" s="152"/>
    </row>
    <row r="37" spans="1:4" ht="17.25" customHeight="1">
      <c r="A37" s="310" t="s">
        <v>265</v>
      </c>
      <c r="B37" s="313"/>
      <c r="C37" s="152"/>
      <c r="D37" s="152"/>
    </row>
    <row r="38" spans="1:4" ht="17.25" customHeight="1">
      <c r="A38" s="310" t="s">
        <v>266</v>
      </c>
      <c r="B38" s="313"/>
      <c r="C38" s="152"/>
      <c r="D38" s="152"/>
    </row>
    <row r="39" spans="1:4" ht="17.25" customHeight="1">
      <c r="A39" s="310" t="s">
        <v>267</v>
      </c>
      <c r="B39" s="313"/>
      <c r="C39" s="152"/>
      <c r="D39" s="152"/>
    </row>
    <row r="40" spans="1:4" ht="17.25" customHeight="1">
      <c r="A40" s="310" t="s">
        <v>268</v>
      </c>
      <c r="B40" s="313"/>
      <c r="C40" s="152"/>
      <c r="D40" s="152"/>
    </row>
    <row r="41" spans="1:4" ht="17.25" customHeight="1">
      <c r="A41" s="310" t="s">
        <v>269</v>
      </c>
      <c r="B41" s="313"/>
      <c r="C41" s="152"/>
      <c r="D41" s="152"/>
    </row>
    <row r="42" spans="1:4" ht="17.25" customHeight="1">
      <c r="A42" s="310" t="s">
        <v>270</v>
      </c>
      <c r="B42" s="311">
        <v>281</v>
      </c>
      <c r="C42" s="312" t="s">
        <v>271</v>
      </c>
      <c r="D42" s="311"/>
    </row>
    <row r="43" spans="1:4" ht="17.25" customHeight="1">
      <c r="A43" s="310" t="s">
        <v>272</v>
      </c>
      <c r="B43" s="313">
        <v>58</v>
      </c>
      <c r="C43" s="312"/>
      <c r="D43" s="313"/>
    </row>
    <row r="44" spans="1:4" ht="17.25" customHeight="1">
      <c r="A44" s="310" t="s">
        <v>273</v>
      </c>
      <c r="B44" s="313"/>
      <c r="C44" s="312"/>
      <c r="D44" s="313"/>
    </row>
    <row r="45" spans="1:4" ht="17.25" customHeight="1">
      <c r="A45" s="310" t="s">
        <v>274</v>
      </c>
      <c r="B45" s="313"/>
      <c r="C45" s="312"/>
      <c r="D45" s="313"/>
    </row>
    <row r="46" spans="1:4" ht="17.25" customHeight="1">
      <c r="A46" s="310" t="s">
        <v>275</v>
      </c>
      <c r="B46" s="313"/>
      <c r="C46" s="312"/>
      <c r="D46" s="313"/>
    </row>
    <row r="47" spans="1:4" ht="17.25" customHeight="1">
      <c r="A47" s="310" t="s">
        <v>276</v>
      </c>
      <c r="B47" s="313"/>
      <c r="C47" s="312"/>
      <c r="D47" s="313"/>
    </row>
    <row r="48" spans="1:4" ht="17.25" customHeight="1">
      <c r="A48" s="310" t="s">
        <v>277</v>
      </c>
      <c r="B48" s="313"/>
      <c r="C48" s="312"/>
      <c r="D48" s="313"/>
    </row>
    <row r="49" spans="1:4" ht="17.25" customHeight="1">
      <c r="A49" s="310" t="s">
        <v>278</v>
      </c>
      <c r="B49" s="114">
        <v>28</v>
      </c>
      <c r="C49" s="312"/>
      <c r="D49" s="313"/>
    </row>
    <row r="50" spans="1:4" ht="17.25" customHeight="1">
      <c r="A50" s="310" t="s">
        <v>279</v>
      </c>
      <c r="B50" s="114"/>
      <c r="C50" s="312"/>
      <c r="D50" s="313"/>
    </row>
    <row r="51" spans="1:4" ht="17.25" customHeight="1">
      <c r="A51" s="310" t="s">
        <v>280</v>
      </c>
      <c r="B51" s="114">
        <v>1</v>
      </c>
      <c r="C51" s="310"/>
      <c r="D51" s="313"/>
    </row>
    <row r="52" spans="1:4" ht="17.25" customHeight="1">
      <c r="A52" s="310" t="s">
        <v>281</v>
      </c>
      <c r="B52" s="114"/>
      <c r="C52" s="312"/>
      <c r="D52" s="313"/>
    </row>
    <row r="53" spans="1:4" ht="17.25" customHeight="1">
      <c r="A53" s="310" t="s">
        <v>282</v>
      </c>
      <c r="B53" s="114">
        <v>194</v>
      </c>
      <c r="C53" s="314"/>
      <c r="D53" s="313"/>
    </row>
    <row r="54" spans="1:4" ht="17.25" customHeight="1">
      <c r="A54" s="310" t="s">
        <v>283</v>
      </c>
      <c r="B54" s="313"/>
      <c r="C54" s="312"/>
      <c r="D54" s="313"/>
    </row>
    <row r="55" spans="1:4" ht="17.25" customHeight="1">
      <c r="A55" s="310" t="s">
        <v>284</v>
      </c>
      <c r="B55" s="313"/>
      <c r="C55" s="312"/>
      <c r="D55" s="154"/>
    </row>
    <row r="56" spans="1:4" ht="17.25" customHeight="1">
      <c r="A56" s="310" t="s">
        <v>285</v>
      </c>
      <c r="B56" s="313"/>
      <c r="C56" s="312"/>
      <c r="D56" s="154"/>
    </row>
    <row r="57" spans="1:4" ht="17.25" customHeight="1">
      <c r="A57" s="310" t="s">
        <v>286</v>
      </c>
      <c r="B57" s="313"/>
      <c r="C57" s="312"/>
      <c r="D57" s="154"/>
    </row>
    <row r="58" spans="1:4" ht="17.25" customHeight="1">
      <c r="A58" s="310" t="s">
        <v>287</v>
      </c>
      <c r="B58" s="313"/>
      <c r="C58" s="312"/>
      <c r="D58" s="154"/>
    </row>
    <row r="59" spans="1:4" ht="17.25" customHeight="1">
      <c r="A59" s="310" t="s">
        <v>288</v>
      </c>
      <c r="B59" s="313"/>
      <c r="C59" s="312"/>
      <c r="D59" s="154"/>
    </row>
    <row r="60" spans="1:4" ht="17.25" customHeight="1">
      <c r="A60" s="310" t="s">
        <v>289</v>
      </c>
      <c r="B60" s="313"/>
      <c r="C60" s="312"/>
      <c r="D60" s="154"/>
    </row>
    <row r="61" spans="1:4" ht="17.25" customHeight="1">
      <c r="A61" s="310" t="s">
        <v>290</v>
      </c>
      <c r="B61" s="313"/>
      <c r="C61" s="312"/>
      <c r="D61" s="154"/>
    </row>
    <row r="62" spans="1:4" ht="17.25" customHeight="1">
      <c r="A62" s="310" t="s">
        <v>291</v>
      </c>
      <c r="B62" s="313"/>
      <c r="C62" s="312"/>
      <c r="D62" s="154"/>
    </row>
    <row r="63" spans="1:4" ht="17.25" customHeight="1">
      <c r="A63" s="447" t="s">
        <v>292</v>
      </c>
      <c r="B63" s="447"/>
      <c r="C63" s="447"/>
      <c r="D63" s="447"/>
    </row>
    <row r="64" spans="1:4" ht="20.100000000000001" customHeight="1">
      <c r="C64" s="315"/>
      <c r="D64" s="315"/>
    </row>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mergeCells count="3">
    <mergeCell ref="A1:D1"/>
    <mergeCell ref="A2:D2"/>
    <mergeCell ref="A63:D63"/>
  </mergeCells>
  <phoneticPr fontId="94" type="noConversion"/>
  <printOptions horizontalCentered="1"/>
  <pageMargins left="0.15748031496063" right="0.15748031496063" top="0.70866141732283505" bottom="0.74803149606299202" header="0.31496062992126" footer="0.31496062992126"/>
  <pageSetup paperSize="9" scale="8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FF0000"/>
  </sheetPr>
  <dimension ref="A1:E19"/>
  <sheetViews>
    <sheetView zoomScale="90" zoomScaleNormal="90" workbookViewId="0">
      <selection activeCell="B21" sqref="B21"/>
    </sheetView>
  </sheetViews>
  <sheetFormatPr defaultColWidth="9" defaultRowHeight="13.5"/>
  <cols>
    <col min="1" max="1" width="9.875" style="134" customWidth="1"/>
    <col min="2" max="2" width="26.75" style="134" customWidth="1"/>
    <col min="3" max="3" width="19.625" style="134" customWidth="1"/>
    <col min="4" max="4" width="22" style="134" customWidth="1"/>
    <col min="5" max="16384" width="9" style="134"/>
  </cols>
  <sheetData>
    <row r="1" spans="1:5" ht="18.75">
      <c r="A1" s="438" t="s">
        <v>293</v>
      </c>
      <c r="B1" s="438"/>
      <c r="C1" s="438"/>
      <c r="D1" s="438"/>
    </row>
    <row r="2" spans="1:5" ht="25.5" customHeight="1">
      <c r="A2" s="445" t="s">
        <v>294</v>
      </c>
      <c r="B2" s="445"/>
      <c r="C2" s="445"/>
      <c r="D2" s="445"/>
    </row>
    <row r="3" spans="1:5" ht="20.25" customHeight="1">
      <c r="A3" s="448" t="s">
        <v>295</v>
      </c>
      <c r="B3" s="448"/>
      <c r="C3" s="448"/>
      <c r="D3" s="448"/>
    </row>
    <row r="4" spans="1:5" ht="21.75" customHeight="1">
      <c r="A4" s="128"/>
      <c r="B4" s="128"/>
      <c r="C4" s="128"/>
      <c r="D4" s="135" t="s">
        <v>38</v>
      </c>
    </row>
    <row r="5" spans="1:5" ht="32.25" customHeight="1">
      <c r="A5" s="449" t="s">
        <v>296</v>
      </c>
      <c r="B5" s="449"/>
      <c r="C5" s="300" t="s">
        <v>297</v>
      </c>
      <c r="D5" s="136" t="s">
        <v>40</v>
      </c>
    </row>
    <row r="6" spans="1:5" s="133" customFormat="1" ht="16.5" customHeight="1">
      <c r="A6" s="450" t="s">
        <v>298</v>
      </c>
      <c r="B6" s="451"/>
      <c r="C6" s="301"/>
      <c r="D6" s="301"/>
      <c r="E6" s="302"/>
    </row>
    <row r="7" spans="1:5" s="133" customFormat="1" ht="14.25" customHeight="1">
      <c r="A7" s="452"/>
      <c r="B7" s="453"/>
      <c r="C7" s="303"/>
      <c r="D7" s="148"/>
      <c r="E7" s="302"/>
    </row>
    <row r="8" spans="1:5" s="133" customFormat="1" ht="14.25" customHeight="1">
      <c r="A8" s="452"/>
      <c r="B8" s="453"/>
      <c r="C8" s="303"/>
      <c r="D8" s="148"/>
      <c r="E8" s="302"/>
    </row>
    <row r="9" spans="1:5" s="133" customFormat="1" ht="14.25" customHeight="1">
      <c r="A9" s="452"/>
      <c r="B9" s="453"/>
      <c r="C9" s="303"/>
      <c r="D9" s="148"/>
      <c r="E9" s="302"/>
    </row>
    <row r="10" spans="1:5" ht="14.25" customHeight="1">
      <c r="A10" s="452"/>
      <c r="B10" s="453"/>
      <c r="C10" s="303"/>
      <c r="D10" s="148"/>
      <c r="E10" s="302"/>
    </row>
    <row r="11" spans="1:5" s="133" customFormat="1" ht="14.25" customHeight="1">
      <c r="A11" s="452"/>
      <c r="B11" s="453"/>
      <c r="C11" s="303"/>
      <c r="D11" s="148"/>
      <c r="E11" s="302"/>
    </row>
    <row r="12" spans="1:5" ht="14.25" customHeight="1">
      <c r="A12" s="452"/>
      <c r="B12" s="453"/>
      <c r="C12" s="303"/>
      <c r="D12" s="148"/>
      <c r="E12" s="302"/>
    </row>
    <row r="13" spans="1:5" ht="14.25" customHeight="1">
      <c r="A13" s="452"/>
      <c r="B13" s="453"/>
      <c r="C13" s="303"/>
      <c r="D13" s="148"/>
      <c r="E13" s="302"/>
    </row>
    <row r="14" spans="1:5" ht="14.25" customHeight="1">
      <c r="A14" s="452"/>
      <c r="B14" s="453"/>
      <c r="C14" s="303"/>
      <c r="D14" s="148"/>
      <c r="E14" s="302"/>
    </row>
    <row r="15" spans="1:5" ht="14.25" customHeight="1">
      <c r="A15" s="452"/>
      <c r="B15" s="453"/>
      <c r="C15" s="303"/>
      <c r="D15" s="148"/>
      <c r="E15" s="302"/>
    </row>
    <row r="16" spans="1:5" ht="14.25" customHeight="1">
      <c r="A16" s="452"/>
      <c r="B16" s="453"/>
      <c r="C16" s="303"/>
      <c r="D16" s="148"/>
      <c r="E16" s="302"/>
    </row>
    <row r="17" spans="1:5" ht="14.25" customHeight="1">
      <c r="A17" s="452"/>
      <c r="B17" s="453"/>
      <c r="C17" s="303"/>
      <c r="D17" s="148"/>
      <c r="E17" s="302"/>
    </row>
    <row r="18" spans="1:5" ht="14.25" customHeight="1">
      <c r="A18" s="452"/>
      <c r="B18" s="453"/>
      <c r="C18" s="303"/>
      <c r="D18" s="148"/>
      <c r="E18" s="302"/>
    </row>
    <row r="19" spans="1:5" s="299" customFormat="1" ht="20.25" customHeight="1">
      <c r="A19" s="454" t="s">
        <v>299</v>
      </c>
      <c r="B19" s="454"/>
      <c r="C19" s="454"/>
    </row>
  </sheetData>
  <mergeCells count="18">
    <mergeCell ref="A17:B17"/>
    <mergeCell ref="A18:B18"/>
    <mergeCell ref="A19:C19"/>
    <mergeCell ref="A12:B12"/>
    <mergeCell ref="A13:B13"/>
    <mergeCell ref="A14:B14"/>
    <mergeCell ref="A15:B15"/>
    <mergeCell ref="A16:B16"/>
    <mergeCell ref="A7:B7"/>
    <mergeCell ref="A8:B8"/>
    <mergeCell ref="A9:B9"/>
    <mergeCell ref="A10:B10"/>
    <mergeCell ref="A11:B11"/>
    <mergeCell ref="A1:D1"/>
    <mergeCell ref="A2:D2"/>
    <mergeCell ref="A3:D3"/>
    <mergeCell ref="A5:B5"/>
    <mergeCell ref="A6:B6"/>
  </mergeCells>
  <phoneticPr fontId="94" type="noConversion"/>
  <printOptions horizontalCentered="1"/>
  <pageMargins left="0.31496062992126" right="0.31496062992126" top="0.98425196850393704" bottom="0.59055118110236204" header="0.31496062992126" footer="0.31496062992126"/>
  <pageSetup paperSize="9" fitToHeight="0" orientation="portrait" blackAndWhite="1" errors="blank"/>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58">
    <comment s:ref="B29" rgbClr="2FCAF0"/>
    <comment s:ref="B30" rgbClr="2FCAF0"/>
  </commentList>
  <commentList sheetStid="82">
    <comment s:ref="A2" rgbClr="19C5F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38</vt:i4>
      </vt:variant>
      <vt:variant>
        <vt:lpstr>命名范围</vt:lpstr>
      </vt:variant>
      <vt:variant>
        <vt:i4>42</vt:i4>
      </vt:variant>
    </vt:vector>
  </HeadingPairs>
  <TitlesOfParts>
    <vt:vector size="80" baseType="lpstr">
      <vt:lpstr>封面</vt:lpstr>
      <vt:lpstr>目录</vt:lpstr>
      <vt:lpstr>01-2020收入</vt:lpstr>
      <vt:lpstr>02-2020支出</vt:lpstr>
      <vt:lpstr>03-2020公共平衡 </vt:lpstr>
      <vt:lpstr>说明-公共预算 (1)</vt:lpstr>
      <vt:lpstr>04-2019公共本级支出功能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12-2020年社保</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24-社保预算</vt:lpstr>
      <vt:lpstr>25-2020债务限额、余额</vt:lpstr>
      <vt:lpstr>26-2020、2021一般债务余额</vt:lpstr>
      <vt:lpstr>27-2019、2020专项债务余额</vt:lpstr>
      <vt:lpstr>28-债务还本付息</vt:lpstr>
      <vt:lpstr>29-2021年提前下达</vt:lpstr>
      <vt:lpstr>30-2021新增债券安排</vt:lpstr>
      <vt:lpstr>封面!_GoBack</vt:lpstr>
      <vt:lpstr>'01-2020收入'!Print_Area</vt:lpstr>
      <vt:lpstr>'02-2020支出'!Print_Area</vt:lpstr>
      <vt:lpstr>'03-2020公共平衡 '!Print_Area</vt:lpstr>
      <vt:lpstr>'04-2019公共本级支出功能 '!Print_Area</vt:lpstr>
      <vt:lpstr>'05-2020公共线下 '!Print_Area</vt:lpstr>
      <vt:lpstr>'06-2020转移支付分地区'!Print_Area</vt:lpstr>
      <vt:lpstr>'07-2020转移支付分项目 '!Print_Area</vt:lpstr>
      <vt:lpstr>'11-2020国资 '!Print_Area</vt:lpstr>
      <vt:lpstr>'13-2021公共平衡'!Print_Area</vt:lpstr>
      <vt:lpstr>'14-2021公共本级支出功能 '!Print_Area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'20-2021基金平衡'!Print_Area</vt:lpstr>
      <vt:lpstr>'21-2021基金支出'!Print_Area</vt:lpstr>
      <vt:lpstr>'28-债务还本付息'!Print_Area</vt:lpstr>
      <vt:lpstr>'8-2020基金平衡'!Print_Area</vt:lpstr>
      <vt:lpstr>'9-2020基金支出'!Print_Area</vt:lpstr>
      <vt:lpstr>封面!Print_Area</vt:lpstr>
      <vt:lpstr>目录!Print_Area</vt:lpstr>
      <vt:lpstr>'说明-公共预算 (1)'!Print_Area</vt:lpstr>
      <vt:lpstr>'说明-公共预算（2）'!Print_Area</vt:lpstr>
      <vt:lpstr>'说明-国资预算 (2)'!Print_Area</vt:lpstr>
      <vt:lpstr>'说明-国资预算（1）'!Print_Area</vt:lpstr>
      <vt:lpstr>'说明-基金预算 (2)'!Print_Area</vt:lpstr>
      <vt:lpstr>'说明-基金预算（1）'!Print_Area</vt:lpstr>
      <vt:lpstr>'03-2020公共平衡 '!Print_Titles</vt:lpstr>
      <vt:lpstr>'04-2019公共本级支出功能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2022-08-30T08:12:06Z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7F741E9C804B416AA79195EC05FA0BAF</vt:lpwstr>
  </property>
  <property fmtid="{D5CDD505-2E9C-101B-9397-08002B2CF9AE}" pid="3" name="KSOProductBuildVer">
    <vt:lpwstr>2052-11.1.0.12313</vt:lpwstr>
  </property>
</Properties>
</file>