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2" activeTab="3"/>
  </bookViews>
  <sheets>
    <sheet name="封面" sheetId="2" r:id="rId1"/>
    <sheet name="目录" sheetId="3" r:id="rId2"/>
    <sheet name="1-2022公共收入" sheetId="4" r:id="rId3"/>
    <sheet name="表1说明" sheetId="5" r:id="rId4"/>
    <sheet name="2-2022公共支出" sheetId="6" r:id="rId5"/>
    <sheet name="表2说明" sheetId="7" r:id="rId6"/>
    <sheet name="3-2022公共转移支付收入" sheetId="8" r:id="rId7"/>
    <sheet name="4-2022基金收入" sheetId="9" r:id="rId8"/>
    <sheet name="表4说明" sheetId="10" r:id="rId9"/>
    <sheet name="5-2022基金支出" sheetId="11" r:id="rId10"/>
    <sheet name="表5说明" sheetId="12" r:id="rId11"/>
    <sheet name="6-2022基金转移支付收入" sheetId="13" r:id="rId12"/>
    <sheet name="7-2022国资收入" sheetId="14" r:id="rId13"/>
    <sheet name="表7说明" sheetId="15" r:id="rId14"/>
    <sheet name="8-2022国资支出" sheetId="16" r:id="rId15"/>
    <sheet name="表8说明" sheetId="17" r:id="rId16"/>
    <sheet name="9-2023公共收入" sheetId="18" r:id="rId17"/>
    <sheet name="表9说明" sheetId="19" r:id="rId18"/>
    <sheet name="10-2023公共支出" sheetId="20" r:id="rId19"/>
    <sheet name="表10说明" sheetId="21" r:id="rId20"/>
    <sheet name="11-2023公共转移支付收入" sheetId="22" r:id="rId21"/>
    <sheet name="12-2023基金收入 " sheetId="23" r:id="rId22"/>
    <sheet name="表12说明" sheetId="24" r:id="rId23"/>
    <sheet name="13-2023基金支出 " sheetId="25" r:id="rId24"/>
    <sheet name="表13说明" sheetId="26" r:id="rId25"/>
    <sheet name="14-2023基金转移支付收入" sheetId="27" r:id="rId26"/>
    <sheet name="15-2023国资收入" sheetId="28" r:id="rId27"/>
    <sheet name="表15说明" sheetId="29" r:id="rId28"/>
    <sheet name="16-2023国资支出" sheetId="30" r:id="rId29"/>
    <sheet name="表16说明" sheetId="31" r:id="rId30"/>
    <sheet name="17-2022债务限额、余额" sheetId="32" r:id="rId31"/>
    <sheet name="18-一般债务余额" sheetId="33" r:id="rId32"/>
    <sheet name="19-专项债务余额" sheetId="34" r:id="rId33"/>
    <sheet name="20-债务还本付息" sheetId="35" r:id="rId34"/>
    <sheet name="21-2023年提前下达" sheetId="36" r:id="rId35"/>
    <sheet name="22-2023新增债券安排" sheetId="37" r:id="rId36"/>
  </sheets>
  <definedNames>
    <definedName name="fa">#REF!</definedName>
    <definedName name="地区名称">#REF!</definedName>
    <definedName name="_xlnm.Print_Titles" localSheetId="2">'1-2022公共收入'!$1:$4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6">'15-2023国资收入'!$1:$4</definedName>
    <definedName name="_xlnm.Print_Titles" localSheetId="28">'16-2023国资支出'!$1:$4</definedName>
    <definedName name="_xlnm.Print_Area" localSheetId="33">'20-债务还本付息'!$A$1:$D$26</definedName>
  </definedNames>
  <calcPr calcId="144525"/>
</workbook>
</file>

<file path=xl/sharedStrings.xml><?xml version="1.0" encoding="utf-8"?>
<sst xmlns="http://schemas.openxmlformats.org/spreadsheetml/2006/main" count="611" uniqueCount="351">
  <si>
    <t>龙桥街道2022年预算执行情况和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</si>
  <si>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</si>
  <si>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</si>
  <si>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</si>
  <si>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</si>
  <si>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</si>
  <si>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</si>
  <si>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</si>
  <si>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</si>
  <si>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</si>
  <si>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</si>
  <si>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</si>
  <si>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</si>
  <si>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</si>
  <si>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</si>
  <si>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</si>
  <si>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</si>
  <si>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</si>
  <si>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</si>
  <si>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</si>
  <si>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</si>
  <si>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</si>
  <si>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</si>
  <si>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</si>
  <si>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</si>
  <si>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</si>
  <si>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</si>
  <si>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</si>
  <si>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</si>
  <si>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</si>
  <si>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</si>
  <si>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</si>
  <si>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</si>
  <si>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</si>
  <si>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</si>
  <si>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</si>
  <si>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</si>
  <si>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</si>
  <si>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</si>
  <si>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</si>
  <si>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</si>
  <si>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</si>
  <si>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</si>
  <si>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</si>
  <si>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</si>
  <si>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</si>
  <si>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</si>
  <si>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</si>
  <si>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</si>
  <si>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</si>
  <si>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</si>
  <si>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</si>
  <si>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</si>
  <si>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</si>
  <si>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</si>
  <si>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</si>
  <si>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</si>
  <si>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</si>
  <si>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</si>
  <si>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</si>
  <si>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</si>
  <si>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</si>
  <si>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</si>
  <si>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</si>
  <si>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</si>
  <si>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</si>
  <si>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</si>
  <si>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</si>
  <si>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</si>
  <si>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</si>
  <si>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</si>
  <si>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</si>
  <si>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</si>
  <si>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</si>
  <si>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</si>
  <si>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</si>
  <si>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2021年一般公共预算收入决算数为1531万元，2022年执行数为1568万元，执行数为上年决算数的2.4%。其中，税收收入1568万元，较上年增长6.6%；无非税收入。
    增值税收入654万元，较上年下降 10.9 %。
    企业所得税收入 377万元元，较上年增长97.40%。
   个人所得税收入119万元，较上年增长40%。
   城市维护建设税收入101万元，较上年减少47.1%。
   房产税收入128万元，较上年增长80.28%。
   印花税收入84万元，较上年增长3.7%。
   城镇土地使用税收入103万元，较上年减少8.85%。
   契税收入2万元，较上年减少33.33%。
   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</si>
  <si>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</si>
  <si>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</si>
  <si>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</si>
  <si>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</si>
  <si>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</si>
  <si>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</si>
  <si>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</si>
  <si>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</si>
  <si>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</si>
  <si>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</si>
  <si>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</si>
  <si>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</si>
  <si>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</si>
  <si>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</si>
  <si>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</si>
  <si>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</si>
  <si>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</si>
  <si>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</si>
  <si>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</si>
  <si>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</si>
  <si>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</si>
  <si>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</si>
  <si>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</si>
  <si>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</si>
  <si>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</si>
  <si>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</si>
  <si>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</si>
  <si>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</si>
  <si>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
    2021年一般公共预算支出决算数为4561万元元，2022年执行数为4563万元，执行数为上年决算数的100.04%。
    一般公共服务支出执行数为1581万元元，较上年增长23.3% 。
    文化旅游体育与传媒支出为126万元，较上年减少5.3%。
    社会保障和就业支出为847万元，较上年减少7.6%。
    卫生健康支出为162万元，较上年减少11.5%。
    节能环保支出为295万元，较上年减少2%。
    城乡社区支出为420万元，较上年减少6.5%。
    农林水支出为911万元，较上年减少6.2%。
    住房保障支出为163万元，较上年减少49.8%。
    灾害防治及应急管理支出为58万元，为净增长。
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</si>
  <si>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</si>
  <si>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</si>
  <si>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</si>
  <si>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</si>
  <si>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</si>
  <si>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</si>
  <si>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</si>
  <si>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</si>
  <si>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</si>
  <si>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</si>
  <si>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</si>
  <si>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</si>
  <si>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</si>
  <si>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</si>
  <si>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</si>
  <si>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</si>
  <si>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</si>
  <si>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</si>
  <si>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</si>
  <si>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</si>
  <si>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</si>
  <si>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</si>
  <si>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</si>
  <si>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</si>
  <si>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</si>
  <si>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</si>
  <si>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</si>
  <si>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</si>
  <si>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</si>
  <si>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</si>
  <si>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</si>
  <si>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</si>
  <si>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</si>
  <si>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</si>
  <si>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</si>
  <si>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</si>
  <si>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</si>
  <si>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</si>
  <si>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</si>
  <si>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</si>
  <si>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</si>
  <si>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</si>
  <si>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</si>
  <si>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</si>
  <si>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</si>
  <si>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</si>
  <si>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</si>
  <si>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</si>
  <si>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</si>
  <si>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</si>
  <si>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</si>
  <si>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</si>
  <si>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</si>
  <si>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</si>
  <si>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</si>
  <si>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</si>
  <si>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</si>
  <si>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</si>
  <si>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</si>
  <si>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</si>
  <si>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</si>
  <si>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</si>
  <si>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</si>
  <si>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</si>
  <si>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</si>
  <si>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</si>
  <si>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</si>
  <si>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</si>
  <si>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</si>
  <si>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</si>
  <si>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</si>
  <si>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</si>
  <si>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</si>
  <si>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</si>
  <si>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</si>
  <si>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</si>
  <si>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</si>
  <si>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    我街2021年、2022年无政府性基金预算收入项目。无政府性基金预算收入预算数和执行数。
   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</si>
  <si>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</si>
  <si>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</si>
  <si>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</si>
  <si>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</si>
  <si>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</si>
  <si>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</si>
  <si>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</si>
  <si>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</si>
  <si>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</si>
  <si>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</si>
  <si>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</si>
  <si>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</si>
  <si>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2021年政府性基金预算支出决算数为7486万元元，2022年执行数为  2877万元元，较上年下降 61.6%。
   其中：城乡社区支出执行数净增135万元。
        农林水支出执行数2742 万元，缴去年下降63.6%.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</si>
  <si>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</si>
  <si>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</si>
  <si>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</si>
  <si>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</si>
  <si>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</si>
  <si>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</si>
  <si>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</si>
  <si>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</si>
  <si>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</si>
  <si>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</si>
  <si>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</si>
  <si>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</si>
  <si>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</si>
  <si>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</si>
  <si>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</si>
  <si>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</si>
  <si>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</si>
  <si>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</si>
  <si>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</si>
  <si>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</si>
  <si>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</si>
  <si>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2021年、2022年我街无国有资本经营预算收入预算，无国有资本经营预算收入预算。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</si>
  <si>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</si>
  <si>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</si>
  <si>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</si>
  <si>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</si>
  <si>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</si>
  <si>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</si>
  <si>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</si>
  <si>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</si>
  <si>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2022年国有资本经营预算支出决算数为  亿元，2022年执行数为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</si>
  <si>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</si>
  <si>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</si>
  <si>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</si>
  <si>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</si>
  <si>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</si>
  <si>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
    2022年一般公共预算收入执行数为1568万元，2023年预算数为2270万元元，较上年增长44.80%。其中，税收收入2267万元元，较上年增长44.60 %；非税收入3万元，净增长3万元。
    增值税收入预算数为1214万元，比2022年执行数增加560万元，增长85.60%。
    企业所得税收入预算数为389万元，比2022年执行数增加12万元，增长3.2%。
    个人所得税收入预算为139万元，比2022年执行数增加20万元，增长16.8%。
    资源税收入预算为净增长5万元。
    城市维护建设税收入预算为57万元，比2022年执行数减少44万元，降低43.60%。
    房产税收入预算为117万元，比2022年执行数减少11万元，降低8.6%。
    印花税收入预算为86万元，比2022年执行数增加2万元，增长2.4%。
    城镇土地使用税收入预算为241万元，比2022年执行数增加138万元，增长134%。
    土地增值税收入预算净增长10万元。
    契税收入预算为4万元，比2022年执行数增加2万元，增长100%。
    环境保护税预算为5万元，净增长5万元。
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</si>
  <si>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</si>
  <si>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</si>
  <si>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</si>
  <si>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</si>
  <si>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</si>
  <si>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</si>
  <si>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</si>
  <si>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</si>
  <si>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</si>
  <si>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2022年一般公共预算支出预算数为4563万元，2023年预算数为4283万元元，较上年增长/下降6.1%。
    一般公共服务支出预算数为1275万元，比2022年减少306万元，下降 19.4 %。
    文化旅游与传媒支出预算数为125万元，比2022年减少1万元，下降0.8%。
    社会保障和就业支出预算数为911万元，比2022年增加64万元，增长7.6%。
    卫生健康支出预算数为166万元，比2022年增加4万元，增长2.5%。
    节能环保支出预算数为300万元，比2022年增加5万元，增长1.7%。
    城乡社区支出预算数为389万元，比2022年减少31万元，下降7.4%。
    农林水支出预算数为871万元，比2022年减少40万元，下降4.4%。
    住房保障支出预算数为202万元，比2022年增加39万元，增长23.9%。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</si>
  <si>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</si>
  <si>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</si>
  <si>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</si>
  <si>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</si>
  <si>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</si>
  <si>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</si>
  <si>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
    2022年政府性基金预算收入执行数为  亿元，2023年预算数为  亿元，较上年增长/下降  %。
    农网还贷资金收入预算数为  亿元，比2022年执行数增加  亿元，增长  %，主要根据  因素测算。
    国家电影事业发展专项资金收入预算数为  亿元，比2022年执行数增加  亿元，增长  %，主要根据  因素测算。
    ……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</si>
  <si>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</si>
  <si>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</si>
  <si>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</si>
  <si>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</si>
  <si>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2022年政府性基金预算支出预算数为1574万元元，2023年预算数为  1712万元，较上年增长8.8%。
其中：城乡社区支出预算数为172万元，净增长172万元。
     农林水支出预算为1540万元，比2022年执行数增加34万元，增长2.8%.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</si>
  <si>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</si>
  <si>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</si>
  <si>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</si>
  <si>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</si>
  <si>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</si>
  <si>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2022年国有资本经营预算收入执行数为  亿元，2023年预算数为  亿元，较上年增长/下降  %。
    利润收入预算数为  亿元，比2021年执行数增加  亿元，增长  %，主要根据  因素测算。
    股利、股息收入预算数为  亿元，比2021年执行数增加  亿元，增长  %，主要根据  因素测算。
    ……</t>
  </si>
  <si>
    <t>表34</t>
  </si>
  <si>
    <t>2023年国有资本经营预算支出预算表</t>
  </si>
  <si>
    <t>关于2023年国有资本经营预算
支出预算的说明</t>
  </si>
  <si>
    <t xml:space="preserve">
    2021年国有资本经营预算支出预算数为  亿元，2022年预算数为  亿元，较上年增长/下降  %。
    解决历史遗留问题及改革成本支出预算数为  亿元，比2021年增加/减少  亿元，增长/下降  %，主要是  。
     其他国有资本经营预算支出预算数为  亿元，比2021年增加/减少  亿元，增长/下降  %，主要是  。
    ……</t>
  </si>
  <si>
    <t>表37</t>
  </si>
  <si>
    <t>2022年地方政府债务限额及余额情况表</t>
  </si>
  <si>
    <t>单位：亿元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</si>
  <si>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</si>
  <si>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</si>
  <si>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</si>
  <si>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</si>
  <si>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</si>
  <si>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</si>
  <si>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</si>
  <si>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</si>
  <si>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</si>
  <si>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</si>
  <si>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</si>
  <si>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</si>
  <si>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</si>
  <si>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</si>
  <si>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</si>
  <si>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</si>
  <si>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</si>
  <si>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</si>
  <si>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</si>
  <si>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</si>
  <si>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</si>
  <si>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</si>
  <si>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</si>
  <si>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</si>
  <si>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</si>
  <si>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</si>
  <si>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2022年和2023年地方政府专项债务余额情况表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</si>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</sst>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0000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_ * #,##0.00_ ;_ * \-#,##0.00_ ;_ * &quot;-&quot;??.00_ ;_ @_ "/>
    <numFmt numFmtId="184" formatCode="#,##0_);[Red]\(#,##0\)"/>
  </numFmts>
  <fonts count="57">
    <font>
      <sz val="11"/>
      <color theme="1"/>
      <name val="宋体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9" fillId="0" borderId="15" applyNumberFormat="0" applyFill="0" applyAlignment="0" applyProtection="0">
      <alignment vertical="center"/>
    </xf>
    <xf numFmtId="0" fontId="38" fillId="0" borderId="0"/>
    <xf numFmtId="0" fontId="51" fillId="0" borderId="15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3" fillId="24" borderId="19" applyNumberFormat="0" applyAlignment="0" applyProtection="0">
      <alignment vertical="center"/>
    </xf>
    <xf numFmtId="0" fontId="48" fillId="24" borderId="13" applyNumberFormat="0" applyAlignment="0" applyProtection="0">
      <alignment vertical="center"/>
    </xf>
    <xf numFmtId="0" fontId="50" fillId="27" borderId="16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6" fillId="3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38" fillId="0" borderId="0" applyBorder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9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7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6" applyFont="1">
      <alignment vertical="center"/>
    </xf>
    <xf numFmtId="0" fontId="2" fillId="0" borderId="0" xfId="36" applyFont="1">
      <alignment vertical="center"/>
    </xf>
    <xf numFmtId="0" fontId="3" fillId="0" borderId="0" xfId="36">
      <alignment vertical="center"/>
    </xf>
    <xf numFmtId="0" fontId="9" fillId="0" borderId="0" xfId="36" applyFont="1" applyBorder="1" applyAlignment="1">
      <alignment horizontal="left" vertical="center" wrapText="1"/>
    </xf>
    <xf numFmtId="0" fontId="5" fillId="0" borderId="0" xfId="36" applyFont="1" applyBorder="1" applyAlignment="1">
      <alignment horizontal="center" vertical="center" wrapText="1"/>
    </xf>
    <xf numFmtId="0" fontId="6" fillId="0" borderId="0" xfId="36" applyFont="1" applyBorder="1" applyAlignment="1">
      <alignment vertical="center" wrapText="1"/>
    </xf>
    <xf numFmtId="0" fontId="6" fillId="0" borderId="0" xfId="36" applyFont="1" applyBorder="1" applyAlignment="1">
      <alignment horizontal="center" vertical="center" wrapText="1"/>
    </xf>
    <xf numFmtId="0" fontId="7" fillId="0" borderId="1" xfId="36" applyFont="1" applyBorder="1" applyAlignment="1">
      <alignment horizontal="center" vertical="center" wrapText="1"/>
    </xf>
    <xf numFmtId="0" fontId="7" fillId="0" borderId="2" xfId="36" applyFont="1" applyBorder="1" applyAlignment="1">
      <alignment horizontal="center" vertical="center" wrapText="1"/>
    </xf>
    <xf numFmtId="0" fontId="7" fillId="0" borderId="3" xfId="36" applyFont="1" applyBorder="1" applyAlignment="1">
      <alignment horizontal="center" vertical="center" wrapText="1"/>
    </xf>
    <xf numFmtId="0" fontId="8" fillId="0" borderId="4" xfId="36" applyFont="1" applyBorder="1" applyAlignment="1">
      <alignment vertical="center" wrapText="1"/>
    </xf>
    <xf numFmtId="0" fontId="8" fillId="0" borderId="5" xfId="36" applyFont="1" applyBorder="1" applyAlignment="1">
      <alignment horizontal="center" vertical="center" wrapText="1"/>
    </xf>
    <xf numFmtId="0" fontId="8" fillId="0" borderId="5" xfId="36" applyFont="1" applyBorder="1" applyAlignment="1">
      <alignment vertical="center" wrapText="1"/>
    </xf>
    <xf numFmtId="0" fontId="8" fillId="0" borderId="6" xfId="36" applyFont="1" applyBorder="1" applyAlignment="1">
      <alignment horizontal="center" vertical="center" wrapText="1"/>
    </xf>
    <xf numFmtId="0" fontId="8" fillId="0" borderId="7" xfId="36" applyFont="1" applyBorder="1" applyAlignment="1">
      <alignment vertical="center" wrapText="1"/>
    </xf>
    <xf numFmtId="0" fontId="8" fillId="0" borderId="8" xfId="36" applyFont="1" applyBorder="1" applyAlignment="1">
      <alignment horizontal="center" vertical="center" wrapText="1"/>
    </xf>
    <xf numFmtId="0" fontId="8" fillId="0" borderId="8" xfId="36" applyFont="1" applyBorder="1" applyAlignment="1">
      <alignment vertical="center" wrapText="1"/>
    </xf>
    <xf numFmtId="0" fontId="8" fillId="0" borderId="9" xfId="36" applyFont="1" applyBorder="1" applyAlignment="1">
      <alignment horizontal="center" vertical="center" wrapText="1"/>
    </xf>
    <xf numFmtId="0" fontId="1" fillId="0" borderId="0" xfId="62" applyFont="1">
      <alignment vertical="center"/>
    </xf>
    <xf numFmtId="0" fontId="2" fillId="0" borderId="0" xfId="62" applyFont="1">
      <alignment vertical="center"/>
    </xf>
    <xf numFmtId="0" fontId="3" fillId="0" borderId="0" xfId="62">
      <alignment vertical="center"/>
    </xf>
    <xf numFmtId="0" fontId="5" fillId="0" borderId="0" xfId="62" applyFont="1" applyBorder="1" applyAlignment="1">
      <alignment horizontal="center" vertical="center" wrapText="1"/>
    </xf>
    <xf numFmtId="0" fontId="6" fillId="0" borderId="0" xfId="62" applyFont="1" applyBorder="1" applyAlignment="1">
      <alignment horizontal="right" vertical="center" wrapText="1"/>
    </xf>
    <xf numFmtId="0" fontId="7" fillId="0" borderId="1" xfId="62" applyFont="1" applyBorder="1" applyAlignment="1">
      <alignment horizontal="center" vertical="center" wrapText="1"/>
    </xf>
    <xf numFmtId="0" fontId="7" fillId="0" borderId="2" xfId="62" applyFont="1" applyBorder="1" applyAlignment="1">
      <alignment horizontal="center" vertical="center" wrapText="1"/>
    </xf>
    <xf numFmtId="0" fontId="7" fillId="0" borderId="3" xfId="62" applyFont="1" applyBorder="1" applyAlignment="1">
      <alignment horizontal="center" vertical="center" wrapText="1"/>
    </xf>
    <xf numFmtId="0" fontId="8" fillId="0" borderId="4" xfId="62" applyFont="1" applyBorder="1" applyAlignment="1">
      <alignment horizontal="left" vertical="center" wrapText="1"/>
    </xf>
    <xf numFmtId="0" fontId="8" fillId="0" borderId="5" xfId="62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7" fontId="8" fillId="0" borderId="6" xfId="62" applyNumberFormat="1" applyFont="1" applyBorder="1" applyAlignment="1">
      <alignment horizontal="right" vertical="center" wrapText="1"/>
    </xf>
    <xf numFmtId="0" fontId="8" fillId="0" borderId="7" xfId="62" applyFont="1" applyBorder="1" applyAlignment="1">
      <alignment horizontal="left" vertical="center" wrapText="1"/>
    </xf>
    <xf numFmtId="0" fontId="8" fillId="0" borderId="8" xfId="62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7" fontId="8" fillId="0" borderId="9" xfId="62" applyNumberFormat="1" applyFont="1" applyBorder="1" applyAlignment="1">
      <alignment horizontal="right" vertical="center" wrapText="1"/>
    </xf>
    <xf numFmtId="0" fontId="6" fillId="0" borderId="0" xfId="62" applyFont="1" applyBorder="1" applyAlignment="1">
      <alignment vertical="center" wrapText="1"/>
    </xf>
    <xf numFmtId="0" fontId="6" fillId="0" borderId="0" xfId="62" applyFont="1" applyBorder="1" applyAlignment="1">
      <alignment horizontal="center" vertical="center" wrapText="1"/>
    </xf>
    <xf numFmtId="0" fontId="8" fillId="0" borderId="4" xfId="62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7" fontId="8" fillId="0" borderId="5" xfId="62" applyNumberFormat="1" applyFont="1" applyBorder="1" applyAlignment="1">
      <alignment vertical="center" wrapText="1"/>
    </xf>
    <xf numFmtId="0" fontId="8" fillId="0" borderId="7" xfId="62" applyFont="1" applyBorder="1" applyAlignment="1">
      <alignment vertical="center" wrapText="1"/>
    </xf>
    <xf numFmtId="177" fontId="8" fillId="0" borderId="8" xfId="62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2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6" fontId="3" fillId="0" borderId="0" xfId="62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2" applyFont="1" applyBorder="1" applyAlignment="1">
      <alignment horizontal="center" vertical="center" wrapText="1"/>
    </xf>
    <xf numFmtId="0" fontId="11" fillId="0" borderId="10" xfId="62" applyFont="1" applyBorder="1" applyAlignment="1">
      <alignment vertical="center" wrapText="1"/>
    </xf>
    <xf numFmtId="0" fontId="12" fillId="0" borderId="10" xfId="62" applyFont="1" applyBorder="1" applyAlignment="1">
      <alignment horizontal="left" vertical="center" indent="1"/>
    </xf>
    <xf numFmtId="0" fontId="13" fillId="0" borderId="10" xfId="62" applyFont="1" applyBorder="1">
      <alignment vertical="center"/>
    </xf>
    <xf numFmtId="178" fontId="13" fillId="0" borderId="10" xfId="62" applyNumberFormat="1" applyFont="1" applyBorder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justify" wrapText="1"/>
    </xf>
    <xf numFmtId="0" fontId="16" fillId="0" borderId="0" xfId="49" applyAlignment="1"/>
    <xf numFmtId="2" fontId="17" fillId="0" borderId="0" xfId="49" applyNumberFormat="1" applyFont="1" applyFill="1" applyAlignment="1" applyProtection="1">
      <alignment horizontal="center" vertical="center"/>
    </xf>
    <xf numFmtId="0" fontId="18" fillId="0" borderId="0" xfId="49" applyFont="1" applyAlignment="1">
      <alignment horizontal="center" vertical="center"/>
    </xf>
    <xf numFmtId="2" fontId="4" fillId="0" borderId="0" xfId="49" applyNumberFormat="1" applyFont="1" applyBorder="1" applyAlignment="1" applyProtection="1">
      <alignment horizontal="left"/>
    </xf>
    <xf numFmtId="2" fontId="4" fillId="0" borderId="0" xfId="49" applyNumberFormat="1" applyFont="1" applyAlignment="1"/>
    <xf numFmtId="2" fontId="4" fillId="0" borderId="0" xfId="49" applyNumberFormat="1" applyFont="1" applyAlignment="1" applyProtection="1">
      <alignment horizontal="center" vertical="center"/>
    </xf>
    <xf numFmtId="0" fontId="4" fillId="0" borderId="0" xfId="49" applyFont="1" applyAlignment="1">
      <alignment vertical="center"/>
    </xf>
    <xf numFmtId="2" fontId="19" fillId="0" borderId="1" xfId="49" applyNumberFormat="1" applyFont="1" applyBorder="1" applyAlignment="1" applyProtection="1">
      <alignment horizontal="center" vertical="center" wrapText="1"/>
    </xf>
    <xf numFmtId="2" fontId="19" fillId="0" borderId="2" xfId="49" applyNumberFormat="1" applyFont="1" applyBorder="1" applyAlignment="1" applyProtection="1">
      <alignment horizontal="center" vertical="center" wrapText="1"/>
    </xf>
    <xf numFmtId="2" fontId="19" fillId="0" borderId="2" xfId="49" applyNumberFormat="1" applyFont="1" applyFill="1" applyBorder="1" applyAlignment="1" applyProtection="1">
      <alignment horizontal="center" vertical="center" wrapText="1"/>
    </xf>
    <xf numFmtId="2" fontId="19" fillId="0" borderId="3" xfId="49" applyNumberFormat="1" applyFont="1" applyBorder="1" applyAlignment="1">
      <alignment horizontal="center" vertical="center" wrapText="1"/>
    </xf>
    <xf numFmtId="0" fontId="19" fillId="0" borderId="4" xfId="60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80" fontId="19" fillId="0" borderId="6" xfId="11" applyNumberFormat="1" applyFont="1" applyFill="1" applyBorder="1" applyAlignment="1" applyProtection="1">
      <alignment vertical="center" wrapText="1"/>
    </xf>
    <xf numFmtId="0" fontId="4" fillId="0" borderId="4" xfId="35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80" fontId="4" fillId="0" borderId="6" xfId="11" applyNumberFormat="1" applyFont="1" applyFill="1" applyBorder="1" applyAlignment="1" applyProtection="1">
      <alignment vertical="center" wrapText="1"/>
    </xf>
    <xf numFmtId="2" fontId="19" fillId="0" borderId="5" xfId="49" applyNumberFormat="1" applyFont="1" applyBorder="1" applyAlignment="1" applyProtection="1">
      <alignment horizontal="center" vertical="center" wrapText="1"/>
    </xf>
    <xf numFmtId="181" fontId="4" fillId="0" borderId="6" xfId="49" applyNumberFormat="1" applyFont="1" applyFill="1" applyBorder="1" applyAlignment="1" applyProtection="1">
      <alignment vertical="center" wrapText="1"/>
    </xf>
    <xf numFmtId="0" fontId="4" fillId="0" borderId="7" xfId="35" applyFont="1" applyFill="1" applyBorder="1" applyAlignment="1" applyProtection="1">
      <alignment vertical="center"/>
      <protection locked="0"/>
    </xf>
    <xf numFmtId="2" fontId="19" fillId="0" borderId="8" xfId="49" applyNumberFormat="1" applyFont="1" applyBorder="1" applyAlignment="1" applyProtection="1">
      <alignment horizontal="center" vertical="center" wrapText="1"/>
    </xf>
    <xf numFmtId="2" fontId="4" fillId="0" borderId="8" xfId="49" applyNumberFormat="1" applyFont="1" applyFill="1" applyBorder="1" applyAlignment="1" applyProtection="1">
      <alignment vertical="center" wrapText="1"/>
    </xf>
    <xf numFmtId="181" fontId="4" fillId="0" borderId="9" xfId="49" applyNumberFormat="1" applyFont="1" applyFill="1" applyBorder="1" applyAlignment="1" applyProtection="1">
      <alignment vertical="center" wrapText="1"/>
    </xf>
    <xf numFmtId="2" fontId="4" fillId="0" borderId="0" xfId="49" applyNumberFormat="1" applyFont="1" applyAlignment="1">
      <alignment vertical="center"/>
    </xf>
    <xf numFmtId="0" fontId="4" fillId="0" borderId="0" xfId="61" applyFont="1" applyAlignment="1"/>
    <xf numFmtId="0" fontId="4" fillId="0" borderId="0" xfId="61" applyFont="1" applyFill="1" applyAlignment="1"/>
    <xf numFmtId="0" fontId="16" fillId="0" borderId="0" xfId="61" applyAlignment="1"/>
    <xf numFmtId="2" fontId="4" fillId="0" borderId="0" xfId="49" applyNumberFormat="1" applyFont="1" applyBorder="1" applyAlignment="1"/>
    <xf numFmtId="2" fontId="4" fillId="0" borderId="0" xfId="49" applyNumberFormat="1" applyFont="1" applyAlignment="1" applyProtection="1">
      <alignment horizontal="left"/>
    </xf>
    <xf numFmtId="2" fontId="4" fillId="0" borderId="0" xfId="49" applyNumberFormat="1" applyFont="1" applyBorder="1" applyAlignment="1">
      <alignment horizontal="center" vertical="center"/>
    </xf>
    <xf numFmtId="0" fontId="18" fillId="0" borderId="0" xfId="49" applyFont="1" applyAlignment="1">
      <alignment vertical="center"/>
    </xf>
    <xf numFmtId="2" fontId="19" fillId="0" borderId="4" xfId="61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80" fontId="19" fillId="0" borderId="6" xfId="11" applyNumberFormat="1" applyFont="1" applyBorder="1" applyAlignment="1">
      <alignment horizontal="center" vertical="center" wrapText="1"/>
    </xf>
    <xf numFmtId="0" fontId="4" fillId="0" borderId="0" xfId="61" applyFont="1" applyAlignment="1">
      <alignment vertical="center"/>
    </xf>
    <xf numFmtId="0" fontId="4" fillId="0" borderId="4" xfId="60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80" fontId="4" fillId="0" borderId="6" xfId="11" applyNumberFormat="1" applyFont="1" applyBorder="1" applyAlignment="1">
      <alignment horizontal="center" vertical="center" wrapText="1"/>
    </xf>
    <xf numFmtId="0" fontId="4" fillId="0" borderId="0" xfId="61" applyFont="1" applyFill="1" applyAlignment="1">
      <alignment vertical="center"/>
    </xf>
    <xf numFmtId="0" fontId="4" fillId="0" borderId="7" xfId="60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80" fontId="4" fillId="0" borderId="9" xfId="11" applyNumberFormat="1" applyFont="1" applyBorder="1" applyAlignment="1">
      <alignment horizontal="center" vertical="center" wrapText="1"/>
    </xf>
    <xf numFmtId="0" fontId="4" fillId="0" borderId="11" xfId="61" applyFont="1" applyBorder="1" applyAlignment="1">
      <alignment horizontal="left" wrapText="1"/>
    </xf>
    <xf numFmtId="0" fontId="18" fillId="0" borderId="0" xfId="49" applyFont="1" applyFill="1" applyAlignment="1">
      <alignment horizontal="center" vertical="center"/>
    </xf>
    <xf numFmtId="0" fontId="18" fillId="0" borderId="0" xfId="49" applyFont="1" applyFill="1" applyAlignment="1">
      <alignment vertical="center"/>
    </xf>
    <xf numFmtId="0" fontId="4" fillId="0" borderId="0" xfId="49" applyFont="1" applyFill="1" applyAlignment="1">
      <alignment vertical="center"/>
    </xf>
    <xf numFmtId="49" fontId="4" fillId="0" borderId="0" xfId="61" applyNumberFormat="1" applyFont="1" applyFill="1" applyAlignment="1" applyProtection="1">
      <alignment vertical="center"/>
    </xf>
    <xf numFmtId="2" fontId="4" fillId="0" borderId="0" xfId="61" applyNumberFormat="1" applyFont="1" applyAlignment="1"/>
    <xf numFmtId="2" fontId="20" fillId="0" borderId="0" xfId="49" applyNumberFormat="1" applyFont="1" applyAlignment="1">
      <alignment horizontal="center" vertical="center"/>
    </xf>
    <xf numFmtId="2" fontId="21" fillId="0" borderId="0" xfId="49" applyNumberFormat="1" applyFont="1" applyAlignment="1"/>
    <xf numFmtId="2" fontId="21" fillId="0" borderId="0" xfId="49" applyNumberFormat="1" applyFont="1">
      <alignment vertical="center"/>
    </xf>
    <xf numFmtId="0" fontId="4" fillId="0" borderId="0" xfId="49" applyFont="1">
      <alignment vertical="center"/>
    </xf>
    <xf numFmtId="2" fontId="17" fillId="0" borderId="0" xfId="49" applyNumberFormat="1" applyFont="1" applyAlignment="1">
      <alignment horizontal="center" vertical="center"/>
    </xf>
    <xf numFmtId="31" fontId="4" fillId="0" borderId="0" xfId="49" applyNumberFormat="1" applyFont="1" applyAlignment="1">
      <alignment horizontal="left"/>
    </xf>
    <xf numFmtId="2" fontId="4" fillId="0" borderId="0" xfId="49" applyNumberFormat="1" applyFont="1" applyAlignment="1">
      <alignment horizontal="center" vertical="center"/>
    </xf>
    <xf numFmtId="2" fontId="19" fillId="0" borderId="1" xfId="49" applyNumberFormat="1" applyFont="1" applyBorder="1" applyAlignment="1">
      <alignment horizontal="center" vertical="center" wrapText="1"/>
    </xf>
    <xf numFmtId="2" fontId="19" fillId="0" borderId="2" xfId="61" applyNumberFormat="1" applyFont="1" applyBorder="1" applyAlignment="1" applyProtection="1">
      <alignment horizontal="center" vertical="center" wrapText="1"/>
    </xf>
    <xf numFmtId="2" fontId="19" fillId="0" borderId="2" xfId="61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80" fontId="22" fillId="0" borderId="6" xfId="11" applyNumberFormat="1" applyFont="1" applyBorder="1" applyAlignment="1">
      <alignment vertical="center" wrapText="1"/>
    </xf>
    <xf numFmtId="0" fontId="23" fillId="0" borderId="4" xfId="55" applyFont="1" applyFill="1" applyBorder="1">
      <alignment vertical="center"/>
    </xf>
    <xf numFmtId="0" fontId="24" fillId="0" borderId="7" xfId="55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80" fontId="25" fillId="0" borderId="9" xfId="11" applyNumberFormat="1" applyFont="1" applyBorder="1" applyAlignment="1">
      <alignment vertical="center" wrapText="1"/>
    </xf>
    <xf numFmtId="2" fontId="4" fillId="0" borderId="0" xfId="49" applyNumberFormat="1" applyFont="1">
      <alignment vertical="center"/>
    </xf>
    <xf numFmtId="0" fontId="26" fillId="0" borderId="0" xfId="0" applyFont="1" applyFill="1" applyAlignment="1">
      <alignment horizontal="left" vertical="justify" wrapText="1"/>
    </xf>
    <xf numFmtId="0" fontId="18" fillId="0" borderId="0" xfId="53" applyFont="1" applyFill="1" applyAlignment="1">
      <alignment vertical="center"/>
    </xf>
    <xf numFmtId="0" fontId="27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4" fillId="0" borderId="0" xfId="18" applyFont="1" applyFill="1" applyAlignment="1"/>
    <xf numFmtId="0" fontId="19" fillId="0" borderId="0" xfId="18" applyFont="1" applyFill="1" applyAlignment="1"/>
    <xf numFmtId="0" fontId="18" fillId="0" borderId="0" xfId="18" applyFont="1" applyFill="1" applyAlignment="1"/>
    <xf numFmtId="0" fontId="18" fillId="0" borderId="0" xfId="18" applyFill="1" applyAlignment="1"/>
    <xf numFmtId="2" fontId="17" fillId="0" borderId="0" xfId="61" applyNumberFormat="1" applyFont="1" applyFill="1" applyAlignment="1" applyProtection="1">
      <alignment horizontal="center" vertical="center"/>
    </xf>
    <xf numFmtId="0" fontId="28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4" xfId="18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182" fontId="29" fillId="2" borderId="6" xfId="55" applyNumberFormat="1" applyFont="1" applyFill="1" applyBorder="1" applyAlignment="1">
      <alignment horizontal="right" vertical="center"/>
    </xf>
    <xf numFmtId="49" fontId="4" fillId="0" borderId="7" xfId="49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8" applyNumberFormat="1" applyFont="1" applyFill="1" applyBorder="1" applyAlignment="1" applyProtection="1">
      <alignment horizontal="right" vertical="center"/>
    </xf>
    <xf numFmtId="180" fontId="4" fillId="0" borderId="6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2" fontId="19" fillId="0" borderId="2" xfId="49" applyNumberFormat="1" applyFont="1" applyBorder="1" applyAlignment="1">
      <alignment horizontal="center" vertical="center" wrapText="1"/>
    </xf>
    <xf numFmtId="49" fontId="22" fillId="0" borderId="4" xfId="49" applyNumberFormat="1" applyFont="1" applyBorder="1" applyAlignment="1">
      <alignment horizontal="left" vertical="center" wrapText="1" indent="1"/>
    </xf>
    <xf numFmtId="49" fontId="15" fillId="0" borderId="0" xfId="0" applyNumberFormat="1" applyFont="1" applyFill="1" applyAlignment="1">
      <alignment horizontal="left" vertical="justify" wrapText="1"/>
    </xf>
    <xf numFmtId="49" fontId="26" fillId="0" borderId="0" xfId="0" applyNumberFormat="1" applyFont="1" applyFill="1" applyAlignment="1">
      <alignment horizontal="left" vertical="justify" wrapText="1"/>
    </xf>
    <xf numFmtId="179" fontId="4" fillId="0" borderId="8" xfId="8" applyNumberFormat="1" applyFont="1" applyBorder="1" applyAlignment="1" applyProtection="1">
      <alignment vertical="center" wrapText="1"/>
    </xf>
    <xf numFmtId="0" fontId="19" fillId="0" borderId="4" xfId="60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>
      <alignment vertical="center"/>
    </xf>
    <xf numFmtId="183" fontId="4" fillId="0" borderId="5" xfId="8" applyNumberFormat="1" applyFont="1" applyBorder="1" applyAlignment="1">
      <alignment vertical="center"/>
    </xf>
    <xf numFmtId="179" fontId="19" fillId="0" borderId="5" xfId="8" applyNumberFormat="1" applyFont="1" applyBorder="1" applyAlignment="1">
      <alignment vertical="center"/>
    </xf>
    <xf numFmtId="179" fontId="4" fillId="0" borderId="8" xfId="8" applyNumberFormat="1" applyFont="1" applyBorder="1" applyAlignment="1">
      <alignment vertical="center"/>
    </xf>
    <xf numFmtId="179" fontId="19" fillId="0" borderId="5" xfId="49" applyNumberFormat="1" applyFont="1" applyFill="1" applyBorder="1" applyAlignment="1" applyProtection="1">
      <alignment vertical="center" wrapText="1"/>
    </xf>
    <xf numFmtId="179" fontId="4" fillId="0" borderId="5" xfId="49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49" applyNumberFormat="1" applyFont="1" applyFill="1" applyBorder="1" applyAlignment="1" applyProtection="1">
      <alignment vertical="center" wrapText="1"/>
    </xf>
    <xf numFmtId="0" fontId="16" fillId="0" borderId="6" xfId="61" applyBorder="1" applyAlignment="1"/>
    <xf numFmtId="0" fontId="16" fillId="0" borderId="5" xfId="61" applyBorder="1" applyAlignment="1"/>
    <xf numFmtId="0" fontId="16" fillId="0" borderId="8" xfId="61" applyBorder="1" applyAlignment="1"/>
    <xf numFmtId="0" fontId="16" fillId="0" borderId="9" xfId="61" applyBorder="1" applyAlignment="1"/>
    <xf numFmtId="0" fontId="4" fillId="0" borderId="11" xfId="49" applyFont="1" applyBorder="1" applyAlignment="1">
      <alignment horizontal="left" wrapText="1"/>
    </xf>
    <xf numFmtId="2" fontId="4" fillId="0" borderId="5" xfId="49" applyNumberFormat="1" applyFont="1" applyBorder="1" applyAlignment="1">
      <alignment vertical="center" wrapText="1"/>
    </xf>
    <xf numFmtId="181" fontId="4" fillId="0" borderId="6" xfId="49" applyNumberFormat="1" applyFont="1" applyBorder="1" applyAlignment="1">
      <alignment vertical="center" wrapText="1"/>
    </xf>
    <xf numFmtId="179" fontId="22" fillId="0" borderId="0" xfId="8" applyNumberFormat="1" applyFont="1">
      <alignment vertical="center"/>
    </xf>
    <xf numFmtId="10" fontId="4" fillId="0" borderId="6" xfId="11" applyNumberFormat="1" applyFont="1" applyFill="1" applyBorder="1" applyAlignment="1" applyProtection="1">
      <alignment vertical="center" wrapText="1"/>
    </xf>
    <xf numFmtId="10" fontId="25" fillId="0" borderId="12" xfId="11" applyNumberFormat="1" applyFont="1" applyBorder="1" applyAlignment="1">
      <alignment vertical="center" wrapText="1"/>
    </xf>
    <xf numFmtId="2" fontId="19" fillId="0" borderId="3" xfId="61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180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4" fillId="0" borderId="7" xfId="49" applyFont="1" applyBorder="1" applyAlignment="1">
      <alignment horizontal="left" vertical="center" wrapText="1"/>
    </xf>
    <xf numFmtId="180" fontId="4" fillId="0" borderId="9" xfId="11" applyNumberFormat="1" applyFont="1" applyFill="1" applyBorder="1" applyAlignment="1" applyProtection="1">
      <alignment horizontal="right" vertical="center"/>
    </xf>
    <xf numFmtId="184" fontId="25" fillId="2" borderId="5" xfId="0" applyNumberFormat="1" applyFont="1" applyFill="1" applyBorder="1" applyAlignment="1" applyProtection="1">
      <alignment vertical="center"/>
    </xf>
    <xf numFmtId="182" fontId="29" fillId="2" borderId="5" xfId="55" applyNumberFormat="1" applyFont="1" applyFill="1" applyBorder="1" applyAlignment="1">
      <alignment horizontal="right" vertical="center"/>
    </xf>
    <xf numFmtId="184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4" fontId="29" fillId="2" borderId="5" xfId="55" applyNumberFormat="1" applyFont="1" applyFill="1" applyBorder="1" applyAlignment="1">
      <alignment vertical="center"/>
    </xf>
    <xf numFmtId="0" fontId="4" fillId="0" borderId="8" xfId="18" applyNumberFormat="1" applyFont="1" applyFill="1" applyBorder="1" applyAlignment="1" applyProtection="1">
      <alignment horizontal="left" vertical="center"/>
    </xf>
    <xf numFmtId="179" fontId="4" fillId="0" borderId="7" xfId="8" applyNumberFormat="1" applyFont="1" applyFill="1" applyBorder="1" applyAlignment="1" applyProtection="1">
      <alignment vertical="center"/>
      <protection locked="0"/>
    </xf>
    <xf numFmtId="180" fontId="4" fillId="0" borderId="9" xfId="11" applyNumberFormat="1" applyFont="1" applyFill="1" applyBorder="1" applyAlignment="1" applyProtection="1">
      <alignment vertical="center" wrapText="1"/>
    </xf>
    <xf numFmtId="49" fontId="15" fillId="0" borderId="0" xfId="0" applyNumberFormat="1" applyFont="1" applyFill="1" applyAlignment="1">
      <alignment horizontal="left" vertical="justify"/>
    </xf>
    <xf numFmtId="0" fontId="30" fillId="0" borderId="0" xfId="0" applyFont="1" applyFill="1" applyAlignment="1"/>
    <xf numFmtId="0" fontId="0" fillId="0" borderId="0" xfId="0" applyFill="1" applyAlignment="1"/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/>
    <xf numFmtId="0" fontId="30" fillId="0" borderId="0" xfId="0" applyFont="1" applyFill="1" applyBorder="1" applyAlignment="1"/>
    <xf numFmtId="0" fontId="30" fillId="0" borderId="0" xfId="59" applyFont="1" applyBorder="1"/>
    <xf numFmtId="0" fontId="0" fillId="0" borderId="0" xfId="57">
      <alignment vertical="center"/>
    </xf>
    <xf numFmtId="0" fontId="34" fillId="0" borderId="0" xfId="57" applyFont="1">
      <alignment vertical="center"/>
    </xf>
    <xf numFmtId="0" fontId="35" fillId="0" borderId="0" xfId="57" applyFont="1" applyAlignment="1">
      <alignment horizontal="center" vertical="center" wrapText="1"/>
    </xf>
    <xf numFmtId="0" fontId="35" fillId="0" borderId="0" xfId="57" applyFont="1" applyAlignment="1">
      <alignment horizontal="center" vertical="center"/>
    </xf>
    <xf numFmtId="57" fontId="36" fillId="0" borderId="0" xfId="57" applyNumberFormat="1" applyFont="1" applyAlignment="1">
      <alignment horizontal="center" vertical="center"/>
    </xf>
    <xf numFmtId="0" fontId="36" fillId="0" borderId="0" xfId="57" applyFont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解释性文本" xfId="19" builtinId="53"/>
    <cellStyle name="常规 6 2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西安" xfId="35"/>
    <cellStyle name="常规 2 9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常规 3" xfId="57"/>
    <cellStyle name="常规_2007人代会数据 2" xfId="58"/>
    <cellStyle name="常规 2 4" xfId="59"/>
    <cellStyle name="3232" xfId="60"/>
    <cellStyle name="常规 2" xfId="61"/>
    <cellStyle name="常规 7" xfId="62"/>
    <cellStyle name="常规 3 6" xfId="63"/>
    <cellStyle name="常规 4" xfId="64"/>
    <cellStyle name="常规 3 3" xfId="65"/>
    <cellStyle name="千位分隔[0] 3 2" xfId="66"/>
    <cellStyle name="常规 2 2 3" xfId="67"/>
    <cellStyle name="常规 4 2" xfId="68"/>
    <cellStyle name="常规 3 4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3"/>
  <sheetViews>
    <sheetView workbookViewId="0">
      <selection activeCell="D14" sqref="D14"/>
    </sheetView>
  </sheetViews>
  <sheetFormatPr defaultColWidth="9" defaultRowHeight="13.5"/>
  <cols>
    <col min="1" max="6" width="9" style="208"/>
    <col min="7" max="7" width="9" style="208" customWidth="1"/>
    <col min="8" max="16384" width="9" style="208"/>
  </cols>
  <sheetData>
    <row r="1" ht="18.75" spans="1:1">
      <c r="A1" s="209"/>
    </row>
    <row r="11" ht="87.75" customHeight="1" spans="1:9">
      <c r="A11" s="210" t="s">
        <v>0</v>
      </c>
      <c r="B11" s="211"/>
      <c r="C11" s="211"/>
      <c r="D11" s="211"/>
      <c r="E11" s="211"/>
      <c r="F11" s="211"/>
      <c r="G11" s="211"/>
      <c r="H11" s="211"/>
      <c r="I11" s="211"/>
    </row>
    <row r="43" ht="30" customHeight="1" spans="1:9">
      <c r="A43" s="212">
        <v>44562</v>
      </c>
      <c r="B43" s="213"/>
      <c r="C43" s="213"/>
      <c r="D43" s="213"/>
      <c r="E43" s="213"/>
      <c r="F43" s="213"/>
      <c r="G43" s="213"/>
      <c r="H43" s="213"/>
      <c r="I43" s="213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D14"/>
  <sheetViews>
    <sheetView showGridLines="0" showZeros="0" workbookViewId="0">
      <selection activeCell="C9" sqref="C9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184</v>
      </c>
      <c r="B1" s="143"/>
      <c r="C1" s="143"/>
    </row>
    <row r="2" s="143" customFormat="1" ht="20.25" spans="1:4">
      <c r="A2" s="149" t="s">
        <v>185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5" t="s">
        <v>49</v>
      </c>
    </row>
    <row r="5" s="145" customFormat="1" ht="24.95" customHeight="1" spans="1:4">
      <c r="A5" s="153" t="s">
        <v>79</v>
      </c>
      <c r="B5" s="186">
        <f>SUM(B6:B14)</f>
        <v>7486</v>
      </c>
      <c r="C5" s="186">
        <f>SUM(C6:C14)</f>
        <v>2877</v>
      </c>
      <c r="D5" s="187">
        <f t="shared" ref="D5:D14" si="0">C5/B5</f>
        <v>0.384317392465936</v>
      </c>
    </row>
    <row r="6" s="145" customFormat="1" ht="24.95" customHeight="1" spans="1:4">
      <c r="A6" s="133" t="s">
        <v>186</v>
      </c>
      <c r="B6" s="188"/>
      <c r="C6" s="188"/>
      <c r="D6" s="159" t="e">
        <f t="shared" si="0"/>
        <v>#DIV/0!</v>
      </c>
    </row>
    <row r="7" s="145" customFormat="1" ht="24.95" customHeight="1" spans="1:4">
      <c r="A7" s="133" t="s">
        <v>187</v>
      </c>
      <c r="B7" s="188"/>
      <c r="C7" s="188"/>
      <c r="D7" s="159" t="e">
        <f t="shared" si="0"/>
        <v>#DIV/0!</v>
      </c>
    </row>
    <row r="8" s="145" customFormat="1" ht="24.95" customHeight="1" spans="1:4">
      <c r="A8" s="133" t="s">
        <v>188</v>
      </c>
      <c r="B8" s="188"/>
      <c r="C8" s="188">
        <v>135</v>
      </c>
      <c r="D8" s="159" t="e">
        <f t="shared" si="0"/>
        <v>#DIV/0!</v>
      </c>
    </row>
    <row r="9" s="145" customFormat="1" ht="24.95" customHeight="1" spans="1:4">
      <c r="A9" s="133" t="s">
        <v>189</v>
      </c>
      <c r="B9" s="188">
        <v>7486</v>
      </c>
      <c r="C9" s="188">
        <v>2742</v>
      </c>
      <c r="D9" s="159">
        <f t="shared" si="0"/>
        <v>0.36628372962864</v>
      </c>
    </row>
    <row r="10" s="145" customFormat="1" ht="24.95" customHeight="1" spans="1:4">
      <c r="A10" s="133" t="s">
        <v>190</v>
      </c>
      <c r="B10" s="189"/>
      <c r="C10" s="189"/>
      <c r="D10" s="159" t="e">
        <f t="shared" si="0"/>
        <v>#DIV/0!</v>
      </c>
    </row>
    <row r="11" s="145" customFormat="1" ht="24.95" customHeight="1" spans="1:4">
      <c r="A11" s="133" t="s">
        <v>191</v>
      </c>
      <c r="B11" s="189"/>
      <c r="C11" s="189"/>
      <c r="D11" s="159" t="e">
        <f t="shared" si="0"/>
        <v>#DIV/0!</v>
      </c>
    </row>
    <row r="12" s="146" customFormat="1" ht="24.95" customHeight="1" spans="1:4">
      <c r="A12" s="133" t="s">
        <v>192</v>
      </c>
      <c r="B12" s="189"/>
      <c r="C12" s="189"/>
      <c r="D12" s="159" t="e">
        <f t="shared" si="0"/>
        <v>#DIV/0!</v>
      </c>
    </row>
    <row r="13" s="147" customFormat="1" ht="24.95" customHeight="1" spans="1:4">
      <c r="A13" s="133" t="s">
        <v>193</v>
      </c>
      <c r="B13" s="189"/>
      <c r="C13" s="189"/>
      <c r="D13" s="159" t="e">
        <f t="shared" si="0"/>
        <v>#DIV/0!</v>
      </c>
    </row>
    <row r="14" ht="24.95" customHeight="1" spans="1:4">
      <c r="A14" s="190" t="s">
        <v>194</v>
      </c>
      <c r="B14" s="157"/>
      <c r="C14" s="157"/>
      <c r="D14" s="191" t="e">
        <f t="shared" si="0"/>
        <v>#DIV/0!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D21"/>
  <sheetViews>
    <sheetView workbookViewId="0">
      <selection activeCell="A2" sqref="A2:D21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73" t="s">
        <v>196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1" spans="1:4">
      <c r="A14" s="141"/>
      <c r="B14" s="141"/>
      <c r="C14" s="141"/>
      <c r="D14" s="141"/>
    </row>
    <row r="15" hidden="1" spans="1:4">
      <c r="A15" s="141"/>
      <c r="B15" s="141"/>
      <c r="C15" s="141"/>
      <c r="D15" s="141"/>
    </row>
    <row r="16" hidden="1" spans="1:4">
      <c r="A16" s="141"/>
      <c r="B16" s="141"/>
      <c r="C16" s="141"/>
      <c r="D16" s="141"/>
    </row>
    <row r="17" hidden="1" spans="1:4">
      <c r="A17" s="141"/>
      <c r="B17" s="141"/>
      <c r="C17" s="141"/>
      <c r="D17" s="141"/>
    </row>
    <row r="18" hidden="1" spans="1:4">
      <c r="A18" s="141"/>
      <c r="B18" s="141"/>
      <c r="C18" s="141"/>
      <c r="D18" s="141"/>
    </row>
    <row r="19" hidden="1" spans="1:4">
      <c r="A19" s="141"/>
      <c r="B19" s="141"/>
      <c r="C19" s="141"/>
      <c r="D19" s="141"/>
    </row>
    <row r="20" hidden="1" spans="1:4">
      <c r="A20" s="141"/>
      <c r="B20" s="141"/>
      <c r="C20" s="141"/>
      <c r="D20" s="141"/>
    </row>
    <row r="21" ht="133" customHeight="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T15"/>
  <sheetViews>
    <sheetView showGridLines="0" showZeros="0" workbookViewId="0">
      <selection activeCell="C15" sqref="C15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1" t="s">
        <v>108</v>
      </c>
      <c r="C4" s="161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0"/>
      <c r="D5" s="181"/>
    </row>
    <row r="6" s="126" customFormat="1" ht="24.95" customHeight="1" spans="1:4">
      <c r="A6" s="136" t="s">
        <v>200</v>
      </c>
      <c r="B6" s="182"/>
      <c r="C6" s="180"/>
      <c r="D6" s="181"/>
    </row>
    <row r="7" s="126" customFormat="1" ht="24.95" customHeight="1" spans="1:4">
      <c r="A7" s="136" t="s">
        <v>201</v>
      </c>
      <c r="B7" s="134"/>
      <c r="C7" s="180"/>
      <c r="D7" s="181"/>
    </row>
    <row r="8" s="126" customFormat="1" ht="24.95" customHeight="1" spans="1:4">
      <c r="A8" s="136" t="s">
        <v>202</v>
      </c>
      <c r="B8" s="182"/>
      <c r="C8" s="180"/>
      <c r="D8" s="181"/>
    </row>
    <row r="9" s="126" customFormat="1" ht="24.95" customHeight="1" spans="1:4">
      <c r="A9" s="136" t="s">
        <v>203</v>
      </c>
      <c r="B9" s="134"/>
      <c r="C9" s="180">
        <v>307</v>
      </c>
      <c r="D9" s="181"/>
    </row>
    <row r="10" s="126" customFormat="1" ht="24.95" customHeight="1" spans="1:4">
      <c r="A10" s="136" t="s">
        <v>204</v>
      </c>
      <c r="B10" s="134">
        <v>6946</v>
      </c>
      <c r="C10" s="180">
        <v>2708</v>
      </c>
      <c r="D10" s="183">
        <f>C10/B10</f>
        <v>0.38986467031385</v>
      </c>
    </row>
    <row r="11" s="126" customFormat="1" ht="24.95" customHeight="1" spans="1:4">
      <c r="A11" s="136" t="s">
        <v>205</v>
      </c>
      <c r="B11" s="134"/>
      <c r="C11" s="180"/>
      <c r="D11" s="183"/>
    </row>
    <row r="12" s="126" customFormat="1" ht="24.95" customHeight="1" spans="1:4">
      <c r="A12" s="136" t="s">
        <v>206</v>
      </c>
      <c r="B12" s="134"/>
      <c r="C12" s="180"/>
      <c r="D12" s="183"/>
    </row>
    <row r="13" s="126" customFormat="1" ht="24.95" customHeight="1" spans="1:4">
      <c r="A13" s="136" t="s">
        <v>207</v>
      </c>
      <c r="B13" s="134"/>
      <c r="C13" s="180"/>
      <c r="D13" s="183"/>
    </row>
    <row r="14" s="126" customFormat="1" ht="24.95" customHeight="1" spans="1:4">
      <c r="A14" s="136" t="s">
        <v>208</v>
      </c>
      <c r="B14" s="134"/>
      <c r="C14" s="180"/>
      <c r="D14" s="183"/>
    </row>
    <row r="15" s="126" customFormat="1" ht="24.95" customHeight="1" spans="1:4">
      <c r="A15" s="137" t="s">
        <v>209</v>
      </c>
      <c r="B15" s="138">
        <f>SUM(B5:B14)</f>
        <v>6946</v>
      </c>
      <c r="C15" s="138">
        <f>SUM(C5:C14)</f>
        <v>3015</v>
      </c>
      <c r="D15" s="184">
        <f>C15/B15</f>
        <v>0.434062769939534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AW10"/>
  <sheetViews>
    <sheetView showGridLines="0" showZeros="0" workbookViewId="0">
      <selection activeCell="C5" sqref="C5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67"/>
      <c r="C7" s="167"/>
      <c r="D7" s="175"/>
    </row>
    <row r="8" s="100" customFormat="1" ht="24.95" customHeight="1" spans="1:4">
      <c r="A8" s="110" t="s">
        <v>215</v>
      </c>
      <c r="B8" s="176"/>
      <c r="C8" s="176"/>
      <c r="D8" s="175"/>
    </row>
    <row r="9" s="100" customFormat="1" ht="24.95" customHeight="1" spans="1:4">
      <c r="A9" s="114" t="s">
        <v>216</v>
      </c>
      <c r="B9" s="177"/>
      <c r="C9" s="177"/>
      <c r="D9" s="178"/>
    </row>
    <row r="10" ht="38.25" customHeight="1" spans="1:4">
      <c r="A10" s="179"/>
      <c r="B10" s="179"/>
      <c r="C10" s="179"/>
      <c r="D10" s="179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D4"/>
  <sheetViews>
    <sheetView workbookViewId="0">
      <selection activeCell="C16" sqref="C16"/>
    </sheetView>
  </sheetViews>
  <sheetFormatPr defaultColWidth="9" defaultRowHeight="13.5" outlineLevelRow="3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1"/>
      <c r="C2" s="141"/>
      <c r="D2" s="141"/>
    </row>
    <row r="3" spans="1:4">
      <c r="A3" s="141"/>
      <c r="B3" s="141"/>
      <c r="C3" s="141"/>
      <c r="D3" s="141"/>
    </row>
    <row r="4" ht="53.25" customHeight="1" spans="1:4">
      <c r="A4" s="141"/>
      <c r="B4" s="141"/>
      <c r="C4" s="141"/>
      <c r="D4" s="141"/>
    </row>
  </sheetData>
  <mergeCells count="2">
    <mergeCell ref="A1:D1"/>
    <mergeCell ref="A2:D4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AS9"/>
  <sheetViews>
    <sheetView showGridLines="0" showZeros="0" workbookViewId="0">
      <selection activeCell="C5" sqref="C5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1">
        <f>SUM(B6:B9)</f>
        <v>0</v>
      </c>
      <c r="C5" s="171"/>
      <c r="D5" s="92"/>
    </row>
    <row r="6" s="4" customFormat="1" ht="24.95" customHeight="1" spans="1:45">
      <c r="A6" s="88" t="s">
        <v>222</v>
      </c>
      <c r="B6" s="172"/>
      <c r="C6" s="172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2"/>
      <c r="C7" s="172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3"/>
      <c r="C8" s="173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74"/>
      <c r="C9" s="174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D16"/>
  <sheetViews>
    <sheetView workbookViewId="0">
      <selection activeCell="A2" sqref="A2:D16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AW29"/>
  <sheetViews>
    <sheetView showGridLines="0" showZeros="0" topLeftCell="A4" workbookViewId="0">
      <selection activeCell="F22" sqref="F22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1568</v>
      </c>
      <c r="C5" s="106">
        <f>C6+C22</f>
        <v>2270</v>
      </c>
      <c r="D5" s="108">
        <f t="shared" ref="D5:D29" si="0">C5/B5</f>
        <v>1.44770408163265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66" t="s">
        <v>51</v>
      </c>
      <c r="B6" s="86">
        <f>SUM(B7:B21)</f>
        <v>1568</v>
      </c>
      <c r="C6" s="86">
        <f>SUM(C7:C21)</f>
        <v>2267</v>
      </c>
      <c r="D6" s="108">
        <f t="shared" si="0"/>
        <v>1.44579081632653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67">
        <v>654</v>
      </c>
      <c r="C7" s="167">
        <v>1214</v>
      </c>
      <c r="D7" s="112">
        <f t="shared" si="0"/>
        <v>1.85626911314985</v>
      </c>
    </row>
    <row r="8" s="100" customFormat="1" ht="24.95" customHeight="1" spans="1:4">
      <c r="A8" s="110" t="s">
        <v>53</v>
      </c>
      <c r="B8" s="167">
        <v>377</v>
      </c>
      <c r="C8" s="167">
        <v>389</v>
      </c>
      <c r="D8" s="112">
        <f t="shared" si="0"/>
        <v>1.03183023872679</v>
      </c>
    </row>
    <row r="9" s="100" customFormat="1" ht="24.95" customHeight="1" spans="1:4">
      <c r="A9" s="110" t="s">
        <v>54</v>
      </c>
      <c r="B9" s="167">
        <v>119</v>
      </c>
      <c r="C9" s="167">
        <v>139</v>
      </c>
      <c r="D9" s="112">
        <f t="shared" si="0"/>
        <v>1.16806722689076</v>
      </c>
    </row>
    <row r="10" s="100" customFormat="1" ht="24.95" customHeight="1" spans="1:4">
      <c r="A10" s="110" t="s">
        <v>55</v>
      </c>
      <c r="B10" s="167"/>
      <c r="C10" s="167">
        <v>5</v>
      </c>
      <c r="D10" s="112" t="e">
        <f t="shared" si="0"/>
        <v>#DIV/0!</v>
      </c>
    </row>
    <row r="11" s="100" customFormat="1" ht="24.95" customHeight="1" spans="1:4">
      <c r="A11" s="110" t="s">
        <v>56</v>
      </c>
      <c r="B11" s="167">
        <v>101</v>
      </c>
      <c r="C11" s="167">
        <v>57</v>
      </c>
      <c r="D11" s="112">
        <f t="shared" si="0"/>
        <v>0.564356435643564</v>
      </c>
    </row>
    <row r="12" s="100" customFormat="1" ht="24.95" customHeight="1" spans="1:4">
      <c r="A12" s="110" t="s">
        <v>57</v>
      </c>
      <c r="B12" s="167">
        <v>128</v>
      </c>
      <c r="C12" s="168">
        <v>117</v>
      </c>
      <c r="D12" s="112">
        <f t="shared" si="0"/>
        <v>0.9140625</v>
      </c>
    </row>
    <row r="13" s="100" customFormat="1" ht="24.95" customHeight="1" spans="1:4">
      <c r="A13" s="110" t="s">
        <v>58</v>
      </c>
      <c r="B13" s="167">
        <v>84</v>
      </c>
      <c r="C13" s="167">
        <v>86</v>
      </c>
      <c r="D13" s="112">
        <f t="shared" si="0"/>
        <v>1.02380952380952</v>
      </c>
    </row>
    <row r="14" s="100" customFormat="1" ht="24.95" customHeight="1" spans="1:4">
      <c r="A14" s="110" t="s">
        <v>59</v>
      </c>
      <c r="B14" s="167">
        <v>103</v>
      </c>
      <c r="C14" s="167">
        <v>241</v>
      </c>
      <c r="D14" s="112">
        <f t="shared" si="0"/>
        <v>2.33980582524272</v>
      </c>
    </row>
    <row r="15" s="100" customFormat="1" ht="24.95" customHeight="1" spans="1:4">
      <c r="A15" s="110" t="s">
        <v>60</v>
      </c>
      <c r="B15" s="167"/>
      <c r="C15" s="167">
        <v>10</v>
      </c>
      <c r="D15" s="112" t="e">
        <f t="shared" si="0"/>
        <v>#DIV/0!</v>
      </c>
    </row>
    <row r="16" s="100" customFormat="1" ht="24.95" customHeight="1" spans="1:4">
      <c r="A16" s="110" t="s">
        <v>61</v>
      </c>
      <c r="B16" s="167"/>
      <c r="C16" s="167"/>
      <c r="D16" s="112" t="e">
        <f t="shared" si="0"/>
        <v>#DIV/0!</v>
      </c>
    </row>
    <row r="17" s="100" customFormat="1" ht="24.95" customHeight="1" spans="1:4">
      <c r="A17" s="110" t="s">
        <v>62</v>
      </c>
      <c r="B17" s="167">
        <v>2</v>
      </c>
      <c r="C17" s="167">
        <v>4</v>
      </c>
      <c r="D17" s="112">
        <f t="shared" si="0"/>
        <v>2</v>
      </c>
    </row>
    <row r="18" s="100" customFormat="1" ht="24.95" customHeight="1" spans="1:4">
      <c r="A18" s="110" t="s">
        <v>63</v>
      </c>
      <c r="B18" s="167"/>
      <c r="C18" s="167"/>
      <c r="D18" s="112" t="e">
        <f t="shared" si="0"/>
        <v>#DIV/0!</v>
      </c>
    </row>
    <row r="19" s="100" customFormat="1" ht="24.95" customHeight="1" spans="1:4">
      <c r="A19" s="110" t="s">
        <v>64</v>
      </c>
      <c r="B19" s="167"/>
      <c r="C19" s="167">
        <v>5</v>
      </c>
      <c r="D19" s="112" t="e">
        <f t="shared" si="0"/>
        <v>#DIV/0!</v>
      </c>
    </row>
    <row r="20" s="100" customFormat="1" ht="24.95" customHeight="1" spans="1:4">
      <c r="A20" s="110" t="s">
        <v>65</v>
      </c>
      <c r="B20" s="167"/>
      <c r="C20" s="167"/>
      <c r="D20" s="112" t="e">
        <f t="shared" si="0"/>
        <v>#DIV/0!</v>
      </c>
    </row>
    <row r="21" s="100" customFormat="1" ht="24.95" customHeight="1" spans="1:4">
      <c r="A21" s="110" t="s">
        <v>66</v>
      </c>
      <c r="B21" s="167"/>
      <c r="C21" s="167"/>
      <c r="D21" s="112" t="e">
        <f t="shared" si="0"/>
        <v>#DIV/0!</v>
      </c>
    </row>
    <row r="22" s="100" customFormat="1" ht="24.95" customHeight="1" spans="1:4">
      <c r="A22" s="166" t="s">
        <v>67</v>
      </c>
      <c r="B22" s="169">
        <f>SUM(B23:B29)</f>
        <v>0</v>
      </c>
      <c r="C22" s="169">
        <f>SUM(C23:C29)</f>
        <v>3</v>
      </c>
      <c r="D22" s="108" t="e">
        <f t="shared" si="0"/>
        <v>#DIV/0!</v>
      </c>
    </row>
    <row r="23" s="100" customFormat="1" ht="24.95" customHeight="1" spans="1:4">
      <c r="A23" s="110" t="s">
        <v>68</v>
      </c>
      <c r="B23" s="167"/>
      <c r="C23" s="167"/>
      <c r="D23" s="112" t="e">
        <f t="shared" si="0"/>
        <v>#DIV/0!</v>
      </c>
    </row>
    <row r="24" s="100" customFormat="1" ht="24.95" customHeight="1" spans="1:4">
      <c r="A24" s="110" t="s">
        <v>69</v>
      </c>
      <c r="B24" s="167"/>
      <c r="C24" s="167"/>
      <c r="D24" s="112" t="e">
        <f t="shared" si="0"/>
        <v>#DIV/0!</v>
      </c>
    </row>
    <row r="25" s="100" customFormat="1" ht="24.95" customHeight="1" spans="1:4">
      <c r="A25" s="110" t="s">
        <v>70</v>
      </c>
      <c r="B25" s="167"/>
      <c r="C25" s="167">
        <v>3</v>
      </c>
      <c r="D25" s="112" t="e">
        <f t="shared" si="0"/>
        <v>#DIV/0!</v>
      </c>
    </row>
    <row r="26" s="100" customFormat="1" ht="24.95" customHeight="1" spans="1:4">
      <c r="A26" s="110" t="s">
        <v>71</v>
      </c>
      <c r="B26" s="167"/>
      <c r="C26" s="167"/>
      <c r="D26" s="112" t="e">
        <f t="shared" si="0"/>
        <v>#DIV/0!</v>
      </c>
    </row>
    <row r="27" s="100" customFormat="1" ht="24.95" customHeight="1" spans="1:4">
      <c r="A27" s="110" t="s">
        <v>72</v>
      </c>
      <c r="B27" s="167"/>
      <c r="C27" s="167"/>
      <c r="D27" s="112" t="e">
        <f t="shared" si="0"/>
        <v>#DIV/0!</v>
      </c>
    </row>
    <row r="28" s="100" customFormat="1" ht="24.95" customHeight="1" spans="1:4">
      <c r="A28" s="110" t="s">
        <v>73</v>
      </c>
      <c r="B28" s="167"/>
      <c r="C28" s="167"/>
      <c r="D28" s="112" t="e">
        <f t="shared" si="0"/>
        <v>#DIV/0!</v>
      </c>
    </row>
    <row r="29" s="100" customFormat="1" ht="24.95" customHeight="1" spans="1:4">
      <c r="A29" s="114" t="s">
        <v>74</v>
      </c>
      <c r="B29" s="170"/>
      <c r="C29" s="170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D6"/>
  <sheetViews>
    <sheetView topLeftCell="A2" workbookViewId="0">
      <selection activeCell="A2" sqref="A2:D6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ht="105" customHeight="1" spans="1:4">
      <c r="A2" s="163" t="s">
        <v>233</v>
      </c>
      <c r="B2" s="164"/>
      <c r="C2" s="164"/>
      <c r="D2" s="164"/>
    </row>
    <row r="3" ht="105" customHeight="1" spans="1:4">
      <c r="A3" s="164"/>
      <c r="B3" s="164"/>
      <c r="C3" s="164"/>
      <c r="D3" s="164"/>
    </row>
    <row r="4" ht="105" customHeight="1" spans="1:4">
      <c r="A4" s="164"/>
      <c r="B4" s="164"/>
      <c r="C4" s="164"/>
      <c r="D4" s="164"/>
    </row>
    <row r="5" ht="105" customHeight="1" spans="1:4">
      <c r="A5" s="164"/>
      <c r="B5" s="164"/>
      <c r="C5" s="164"/>
      <c r="D5" s="164"/>
    </row>
    <row r="6" ht="105" customHeight="1" spans="1:4">
      <c r="A6" s="164"/>
      <c r="B6" s="164"/>
      <c r="C6" s="164"/>
      <c r="D6" s="164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AS30"/>
  <sheetViews>
    <sheetView showGridLines="0" showZeros="0" workbookViewId="0">
      <selection activeCell="C28" sqref="C28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4563</v>
      </c>
      <c r="C5" s="106">
        <f>SUM(C6:C30)</f>
        <v>4283</v>
      </c>
      <c r="D5" s="90">
        <f>IFERROR(C5/B5,"")</f>
        <v>0.938636861713785</v>
      </c>
    </row>
    <row r="6" s="4" customFormat="1" ht="23.25" customHeight="1" spans="1:45">
      <c r="A6" s="88" t="s">
        <v>80</v>
      </c>
      <c r="B6" s="89">
        <v>1581</v>
      </c>
      <c r="C6" s="89">
        <v>1275</v>
      </c>
      <c r="D6" s="90">
        <f t="shared" ref="D6:D30" si="0">IFERROR(C6/B6,"")</f>
        <v>0.806451612903226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90" t="str">
        <f t="shared" si="0"/>
        <v/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90" t="str">
        <f t="shared" si="0"/>
        <v/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90" t="str">
        <f t="shared" si="0"/>
        <v/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90" t="str">
        <f t="shared" si="0"/>
        <v/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90" t="str">
        <f t="shared" si="0"/>
        <v/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126</v>
      </c>
      <c r="C12" s="89">
        <v>125</v>
      </c>
      <c r="D12" s="90">
        <f t="shared" si="0"/>
        <v>0.992063492063492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847</v>
      </c>
      <c r="C13" s="89">
        <v>911</v>
      </c>
      <c r="D13" s="90">
        <f t="shared" si="0"/>
        <v>1.07556080283353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162</v>
      </c>
      <c r="C14" s="89">
        <v>166</v>
      </c>
      <c r="D14" s="90">
        <f t="shared" si="0"/>
        <v>1.02469135802469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295</v>
      </c>
      <c r="C15" s="89">
        <v>300</v>
      </c>
      <c r="D15" s="90">
        <f t="shared" si="0"/>
        <v>1.01694915254237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420</v>
      </c>
      <c r="C16" s="89">
        <v>389</v>
      </c>
      <c r="D16" s="90">
        <f t="shared" si="0"/>
        <v>0.926190476190476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911</v>
      </c>
      <c r="C17" s="89">
        <v>871</v>
      </c>
      <c r="D17" s="90">
        <f t="shared" si="0"/>
        <v>0.95609220636663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90" t="str">
        <f t="shared" si="0"/>
        <v/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/>
      <c r="C19" s="89"/>
      <c r="D19" s="90" t="str">
        <f t="shared" si="0"/>
        <v/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90" t="str">
        <f t="shared" si="0"/>
        <v/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90" t="str">
        <f t="shared" si="0"/>
        <v/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90" t="str">
        <f t="shared" si="0"/>
        <v/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90" t="str">
        <f t="shared" si="0"/>
        <v/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163</v>
      </c>
      <c r="C24" s="89">
        <v>202</v>
      </c>
      <c r="D24" s="90">
        <f t="shared" si="0"/>
        <v>1.23926380368098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90" t="str">
        <f t="shared" si="0"/>
        <v/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>
        <v>58</v>
      </c>
      <c r="C26" s="89"/>
      <c r="D26" s="90">
        <f t="shared" si="0"/>
        <v>0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/>
      <c r="C27" s="89">
        <v>44</v>
      </c>
      <c r="D27" s="90" t="str">
        <f t="shared" si="0"/>
        <v/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90" t="str">
        <f t="shared" si="0"/>
        <v/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0" t="str">
        <f t="shared" si="0"/>
        <v/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65"/>
      <c r="C30" s="165"/>
      <c r="D30" s="90" t="str">
        <f t="shared" si="0"/>
        <v/>
      </c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B44"/>
  <sheetViews>
    <sheetView workbookViewId="0">
      <selection activeCell="B2" sqref="B2"/>
    </sheetView>
  </sheetViews>
  <sheetFormatPr defaultColWidth="9" defaultRowHeight="13.5" outlineLevelCol="1"/>
  <cols>
    <col min="1" max="1" width="9" style="202"/>
    <col min="2" max="2" width="74.875" style="202" customWidth="1"/>
    <col min="3" max="16384" width="9" style="202"/>
  </cols>
  <sheetData>
    <row r="1" ht="58.5" customHeight="1" spans="2:2">
      <c r="B1" s="203" t="s">
        <v>1</v>
      </c>
    </row>
    <row r="2" ht="25.5" customHeight="1" spans="2:2">
      <c r="B2" s="204" t="s">
        <v>2</v>
      </c>
    </row>
    <row r="3" s="201" customFormat="1" ht="25.5" customHeight="1" spans="2:2">
      <c r="B3" s="205" t="s">
        <v>3</v>
      </c>
    </row>
    <row r="4" s="201" customFormat="1" ht="25.5" customHeight="1" spans="2:2">
      <c r="B4" s="206" t="s">
        <v>4</v>
      </c>
    </row>
    <row r="5" s="201" customFormat="1" ht="25.5" customHeight="1" spans="2:2">
      <c r="B5" s="206" t="s">
        <v>5</v>
      </c>
    </row>
    <row r="6" s="201" customFormat="1" ht="25.5" customHeight="1" spans="2:2">
      <c r="B6" s="206" t="s">
        <v>6</v>
      </c>
    </row>
    <row r="7" s="201" customFormat="1" ht="25.5" customHeight="1" spans="2:2">
      <c r="B7" s="206" t="s">
        <v>7</v>
      </c>
    </row>
    <row r="8" s="201" customFormat="1" ht="25.5" customHeight="1" spans="2:2">
      <c r="B8" s="206" t="s">
        <v>8</v>
      </c>
    </row>
    <row r="9" s="201" customFormat="1" ht="25.5" customHeight="1" spans="2:2">
      <c r="B9" s="205" t="s">
        <v>9</v>
      </c>
    </row>
    <row r="10" s="201" customFormat="1" ht="25.5" customHeight="1" spans="2:2">
      <c r="B10" s="206" t="s">
        <v>10</v>
      </c>
    </row>
    <row r="11" s="201" customFormat="1" ht="25.5" customHeight="1" spans="2:2">
      <c r="B11" s="206" t="s">
        <v>11</v>
      </c>
    </row>
    <row r="12" s="201" customFormat="1" ht="25.5" customHeight="1" spans="2:2">
      <c r="B12" s="206" t="s">
        <v>12</v>
      </c>
    </row>
    <row r="13" s="201" customFormat="1" ht="25.5" customHeight="1" spans="2:2">
      <c r="B13" s="206" t="s">
        <v>13</v>
      </c>
    </row>
    <row r="14" s="201" customFormat="1" ht="25.5" customHeight="1" spans="2:2">
      <c r="B14" s="206" t="s">
        <v>14</v>
      </c>
    </row>
    <row r="15" s="201" customFormat="1" ht="25.5" customHeight="1" spans="2:2">
      <c r="B15" s="205" t="s">
        <v>15</v>
      </c>
    </row>
    <row r="16" s="201" customFormat="1" ht="25.5" customHeight="1" spans="2:2">
      <c r="B16" s="206" t="s">
        <v>16</v>
      </c>
    </row>
    <row r="17" s="201" customFormat="1" ht="25.5" customHeight="1" spans="2:2">
      <c r="B17" s="206" t="s">
        <v>17</v>
      </c>
    </row>
    <row r="18" s="201" customFormat="1" ht="25.5" customHeight="1" spans="2:2">
      <c r="B18" s="206" t="s">
        <v>18</v>
      </c>
    </row>
    <row r="19" s="201" customFormat="1" ht="25.5" customHeight="1" spans="2:2">
      <c r="B19" s="206" t="s">
        <v>19</v>
      </c>
    </row>
    <row r="20" ht="25.5" customHeight="1" spans="2:2">
      <c r="B20" s="204" t="s">
        <v>20</v>
      </c>
    </row>
    <row r="21" ht="25.5" customHeight="1" spans="2:2">
      <c r="B21" s="205" t="s">
        <v>3</v>
      </c>
    </row>
    <row r="22" ht="25.5" customHeight="1" spans="2:2">
      <c r="B22" s="206" t="s">
        <v>21</v>
      </c>
    </row>
    <row r="23" ht="25.5" customHeight="1" spans="2:2">
      <c r="B23" s="206" t="s">
        <v>22</v>
      </c>
    </row>
    <row r="24" ht="25.5" customHeight="1" spans="2:2">
      <c r="B24" s="206" t="s">
        <v>23</v>
      </c>
    </row>
    <row r="25" ht="25.5" customHeight="1" spans="2:2">
      <c r="B25" s="206" t="s">
        <v>24</v>
      </c>
    </row>
    <row r="26" ht="25.5" customHeight="1" spans="2:2">
      <c r="B26" s="206" t="s">
        <v>25</v>
      </c>
    </row>
    <row r="27" ht="25.5" customHeight="1" spans="2:2">
      <c r="B27" s="205" t="s">
        <v>9</v>
      </c>
    </row>
    <row r="28" ht="25.5" customHeight="1" spans="2:2">
      <c r="B28" s="206" t="s">
        <v>26</v>
      </c>
    </row>
    <row r="29" ht="25.5" customHeight="1" spans="2:2">
      <c r="B29" s="206" t="s">
        <v>27</v>
      </c>
    </row>
    <row r="30" ht="25.5" customHeight="1" spans="2:2">
      <c r="B30" s="206" t="s">
        <v>28</v>
      </c>
    </row>
    <row r="31" ht="25.5" customHeight="1" spans="2:2">
      <c r="B31" s="206" t="s">
        <v>29</v>
      </c>
    </row>
    <row r="32" ht="25.5" customHeight="1" spans="2:2">
      <c r="B32" s="206" t="s">
        <v>30</v>
      </c>
    </row>
    <row r="33" ht="25.5" customHeight="1" spans="2:2">
      <c r="B33" s="205" t="s">
        <v>15</v>
      </c>
    </row>
    <row r="34" ht="25.5" customHeight="1" spans="2:2">
      <c r="B34" s="206" t="s">
        <v>31</v>
      </c>
    </row>
    <row r="35" ht="25.5" customHeight="1" spans="2:2">
      <c r="B35" s="206" t="s">
        <v>32</v>
      </c>
    </row>
    <row r="36" ht="25.5" customHeight="1" spans="2:2">
      <c r="B36" s="206" t="s">
        <v>33</v>
      </c>
    </row>
    <row r="37" ht="25.5" customHeight="1" spans="2:2">
      <c r="B37" s="206" t="s">
        <v>34</v>
      </c>
    </row>
    <row r="38" ht="25.5" customHeight="1" spans="2:2">
      <c r="B38" s="204" t="s">
        <v>35</v>
      </c>
    </row>
    <row r="39" ht="25.5" customHeight="1" spans="2:2">
      <c r="B39" s="207" t="s">
        <v>36</v>
      </c>
    </row>
    <row r="40" ht="25.5" customHeight="1" spans="2:2">
      <c r="B40" s="207" t="s">
        <v>37</v>
      </c>
    </row>
    <row r="41" ht="25.5" customHeight="1" spans="2:2">
      <c r="B41" s="207" t="s">
        <v>38</v>
      </c>
    </row>
    <row r="42" ht="25.5" customHeight="1" spans="2:2">
      <c r="B42" s="207" t="s">
        <v>39</v>
      </c>
    </row>
    <row r="43" ht="25.5" customHeight="1" spans="2:2">
      <c r="B43" s="207" t="s">
        <v>40</v>
      </c>
    </row>
    <row r="44" ht="25.5" customHeight="1" spans="2:2">
      <c r="B44" s="207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D5"/>
  <sheetViews>
    <sheetView workbookViewId="0">
      <selection activeCell="A2" sqref="A2:D5"/>
    </sheetView>
  </sheetViews>
  <sheetFormatPr defaultColWidth="9" defaultRowHeight="13.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3" t="s">
        <v>243</v>
      </c>
      <c r="B2" s="164"/>
      <c r="C2" s="164"/>
      <c r="D2" s="164"/>
    </row>
    <row r="3" ht="42.75" customHeight="1" spans="1:4">
      <c r="A3" s="164"/>
      <c r="B3" s="164"/>
      <c r="C3" s="164"/>
      <c r="D3" s="164"/>
    </row>
    <row r="4" ht="42.75" customHeight="1" spans="1:4">
      <c r="A4" s="164"/>
      <c r="B4" s="164"/>
      <c r="C4" s="164"/>
      <c r="D4" s="164"/>
    </row>
    <row r="5" ht="185" customHeight="1" spans="1:4">
      <c r="A5" s="164"/>
      <c r="B5" s="164"/>
      <c r="C5" s="164"/>
      <c r="D5" s="164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IT61"/>
  <sheetViews>
    <sheetView showGridLines="0" showZeros="0" zoomScale="110" zoomScaleNormal="110" workbookViewId="0">
      <selection activeCell="C18" sqref="C18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1" t="s">
        <v>236</v>
      </c>
      <c r="C4" s="161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2" t="s">
        <v>110</v>
      </c>
      <c r="B5" s="134">
        <f>SUM(B6:B17)</f>
        <v>2940</v>
      </c>
      <c r="C5" s="134">
        <f>SUM(C6:C17)</f>
        <v>2076</v>
      </c>
      <c r="D5" s="135">
        <f t="shared" ref="D5:D61" si="0">IFERROR(C5/B5,0)</f>
        <v>0.706122448979592</v>
      </c>
    </row>
    <row r="6" s="126" customFormat="1" ht="24.95" customHeight="1" spans="1:4">
      <c r="A6" s="162" t="s">
        <v>111</v>
      </c>
      <c r="B6" s="134"/>
      <c r="C6" s="134"/>
      <c r="D6" s="135">
        <f t="shared" si="0"/>
        <v>0</v>
      </c>
    </row>
    <row r="7" s="126" customFormat="1" ht="24.95" customHeight="1" spans="1:4">
      <c r="A7" s="162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2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2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2" t="s">
        <v>115</v>
      </c>
      <c r="B10" s="134">
        <v>2548</v>
      </c>
      <c r="C10" s="134">
        <v>1531</v>
      </c>
      <c r="D10" s="135">
        <f t="shared" si="0"/>
        <v>0.600863422291994</v>
      </c>
    </row>
    <row r="11" s="126" customFormat="1" ht="24.95" customHeight="1" spans="1:4">
      <c r="A11" s="162" t="s">
        <v>116</v>
      </c>
      <c r="B11" s="134">
        <v>392</v>
      </c>
      <c r="C11" s="134">
        <v>545</v>
      </c>
      <c r="D11" s="135">
        <f t="shared" si="0"/>
        <v>1.39030612244898</v>
      </c>
    </row>
    <row r="12" s="126" customFormat="1" ht="24.95" customHeight="1" spans="1:4">
      <c r="A12" s="162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2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2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2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2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254</v>
      </c>
      <c r="C39" s="134">
        <f>SUM(C40:C60)</f>
        <v>0</v>
      </c>
      <c r="D39" s="135">
        <f t="shared" si="0"/>
        <v>0</v>
      </c>
    </row>
    <row r="40" s="126" customFormat="1" ht="24.95" customHeight="1" spans="1:4">
      <c r="A40" s="136" t="s">
        <v>145</v>
      </c>
      <c r="B40" s="134">
        <v>45</v>
      </c>
      <c r="C40" s="134"/>
      <c r="D40" s="135">
        <f t="shared" si="0"/>
        <v>0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>
        <v>22</v>
      </c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>
        <v>15</v>
      </c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114</v>
      </c>
      <c r="C51" s="134"/>
      <c r="D51" s="135">
        <f t="shared" si="0"/>
        <v>0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>
        <v>58</v>
      </c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3194</v>
      </c>
      <c r="C61" s="138">
        <f>C5+C39</f>
        <v>2076</v>
      </c>
      <c r="D61" s="139">
        <f t="shared" si="0"/>
        <v>0.64996869129618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D19"/>
  <sheetViews>
    <sheetView workbookViewId="0">
      <selection activeCell="C5" sqref="C5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246</v>
      </c>
      <c r="B1" s="143"/>
      <c r="C1" s="143"/>
    </row>
    <row r="2" s="143" customFormat="1" ht="20.25" spans="1:4">
      <c r="A2" s="149" t="s">
        <v>247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48</v>
      </c>
      <c r="C4" s="132" t="s">
        <v>230</v>
      </c>
      <c r="D4" s="84" t="s">
        <v>231</v>
      </c>
    </row>
    <row r="5" s="145" customFormat="1" ht="24.95" customHeight="1" spans="1:4">
      <c r="A5" s="153" t="s">
        <v>50</v>
      </c>
      <c r="B5" s="154">
        <f>SUM(B6:B19)</f>
        <v>0</v>
      </c>
      <c r="C5" s="154">
        <f>SUM(C6:C19)</f>
        <v>0</v>
      </c>
      <c r="D5" s="159" t="e">
        <f>C5/B5</f>
        <v>#DIV/0!</v>
      </c>
    </row>
    <row r="6" s="145" customFormat="1" ht="24.95" customHeight="1" spans="1:4">
      <c r="A6" s="133" t="s">
        <v>169</v>
      </c>
      <c r="B6" s="160"/>
      <c r="C6" s="160"/>
      <c r="D6" s="155"/>
    </row>
    <row r="7" s="145" customFormat="1" ht="24.95" customHeight="1" spans="1:4">
      <c r="A7" s="133" t="s">
        <v>170</v>
      </c>
      <c r="B7" s="160"/>
      <c r="C7" s="160"/>
      <c r="D7" s="155"/>
    </row>
    <row r="8" s="145" customFormat="1" ht="24.95" customHeight="1" spans="1:4">
      <c r="A8" s="133" t="s">
        <v>171</v>
      </c>
      <c r="B8" s="160"/>
      <c r="C8" s="160"/>
      <c r="D8" s="155"/>
    </row>
    <row r="9" s="145" customFormat="1" ht="24.95" customHeight="1" spans="1:4">
      <c r="A9" s="133" t="s">
        <v>172</v>
      </c>
      <c r="B9" s="160"/>
      <c r="C9" s="160"/>
      <c r="D9" s="155"/>
    </row>
    <row r="10" s="145" customFormat="1" ht="24.95" customHeight="1" spans="1:4">
      <c r="A10" s="133" t="s">
        <v>173</v>
      </c>
      <c r="B10" s="160"/>
      <c r="C10" s="160"/>
      <c r="D10" s="159" t="e">
        <f>C10/B10</f>
        <v>#DIV/0!</v>
      </c>
    </row>
    <row r="11" s="145" customFormat="1" ht="24.95" customHeight="1" spans="1:4">
      <c r="A11" s="133" t="s">
        <v>174</v>
      </c>
      <c r="B11" s="160"/>
      <c r="C11" s="160"/>
      <c r="D11" s="155"/>
    </row>
    <row r="12" s="146" customFormat="1" ht="24.95" customHeight="1" spans="1:4">
      <c r="A12" s="133" t="s">
        <v>175</v>
      </c>
      <c r="B12" s="160"/>
      <c r="C12" s="160"/>
      <c r="D12" s="159" t="e">
        <f>C12/B12</f>
        <v>#DIV/0!</v>
      </c>
    </row>
    <row r="13" s="147" customFormat="1" ht="24.95" customHeight="1" spans="1:4">
      <c r="A13" s="133" t="s">
        <v>176</v>
      </c>
      <c r="B13" s="160"/>
      <c r="C13" s="160"/>
      <c r="D13" s="155"/>
    </row>
    <row r="14" ht="24.95" customHeight="1" spans="1:4">
      <c r="A14" s="133" t="s">
        <v>177</v>
      </c>
      <c r="B14" s="160"/>
      <c r="C14" s="160"/>
      <c r="D14" s="155"/>
    </row>
    <row r="15" ht="24.95" customHeight="1" spans="1:4">
      <c r="A15" s="133" t="s">
        <v>178</v>
      </c>
      <c r="B15" s="160"/>
      <c r="C15" s="160"/>
      <c r="D15" s="155"/>
    </row>
    <row r="16" ht="24.95" customHeight="1" spans="1:4">
      <c r="A16" s="133" t="s">
        <v>179</v>
      </c>
      <c r="B16" s="160"/>
      <c r="C16" s="160"/>
      <c r="D16" s="159"/>
    </row>
    <row r="17" ht="39.75" customHeight="1" spans="1:4">
      <c r="A17" s="133" t="s">
        <v>180</v>
      </c>
      <c r="B17" s="160"/>
      <c r="C17" s="160"/>
      <c r="D17" s="155"/>
    </row>
    <row r="18" ht="24.95" customHeight="1" spans="1:4">
      <c r="A18" s="133" t="s">
        <v>181</v>
      </c>
      <c r="B18" s="160"/>
      <c r="C18" s="160"/>
      <c r="D18" s="159" t="e">
        <f>C18/B18</f>
        <v>#DIV/0!</v>
      </c>
    </row>
    <row r="19" ht="24.95" customHeight="1" spans="1:4">
      <c r="A19" s="156" t="s">
        <v>248</v>
      </c>
      <c r="B19" s="157"/>
      <c r="C19" s="157"/>
      <c r="D19" s="158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D19"/>
  <sheetViews>
    <sheetView workbookViewId="0">
      <selection activeCell="A20" sqref="A20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D14"/>
  <sheetViews>
    <sheetView showGridLines="0" showZeros="0" workbookViewId="0">
      <selection activeCell="D11" sqref="D11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251</v>
      </c>
      <c r="B1" s="143"/>
      <c r="C1" s="143"/>
    </row>
    <row r="2" s="143" customFormat="1" ht="20.25" spans="1:4">
      <c r="A2" s="149" t="s">
        <v>252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236</v>
      </c>
      <c r="C4" s="132" t="s">
        <v>230</v>
      </c>
      <c r="D4" s="84" t="s">
        <v>237</v>
      </c>
    </row>
    <row r="5" s="145" customFormat="1" ht="24.95" customHeight="1" spans="1:4">
      <c r="A5" s="153" t="s">
        <v>79</v>
      </c>
      <c r="B5" s="154">
        <f>SUM(B6:B14)</f>
        <v>1574</v>
      </c>
      <c r="C5" s="154">
        <f>SUM(C6:C14)</f>
        <v>1712</v>
      </c>
      <c r="D5" s="135">
        <f>IFERROR(C5/B5,0)</f>
        <v>1.08767471410419</v>
      </c>
    </row>
    <row r="6" s="145" customFormat="1" ht="24.95" customHeight="1" spans="1:4">
      <c r="A6" s="133" t="s">
        <v>186</v>
      </c>
      <c r="B6" s="154"/>
      <c r="C6" s="154"/>
      <c r="D6" s="135">
        <f>IFERROR(C6/B6,0)</f>
        <v>0</v>
      </c>
    </row>
    <row r="7" s="145" customFormat="1" ht="24.95" customHeight="1" spans="1:4">
      <c r="A7" s="133" t="s">
        <v>187</v>
      </c>
      <c r="B7" s="154"/>
      <c r="C7" s="154"/>
      <c r="D7" s="135">
        <f>IFERROR(C7/B7,0)</f>
        <v>0</v>
      </c>
    </row>
    <row r="8" s="145" customFormat="1" ht="24.95" customHeight="1" spans="1:4">
      <c r="A8" s="133" t="s">
        <v>188</v>
      </c>
      <c r="B8" s="154"/>
      <c r="C8" s="154">
        <v>172</v>
      </c>
      <c r="D8" s="135">
        <f>IFERROR(C8/B8,0)</f>
        <v>0</v>
      </c>
    </row>
    <row r="9" s="145" customFormat="1" ht="24.95" customHeight="1" spans="1:4">
      <c r="A9" s="133" t="s">
        <v>189</v>
      </c>
      <c r="B9" s="154">
        <v>1574</v>
      </c>
      <c r="C9" s="154">
        <v>1540</v>
      </c>
      <c r="D9" s="135">
        <f>IFERROR(C9/B9,0)</f>
        <v>0.978398983481576</v>
      </c>
    </row>
    <row r="10" s="145" customFormat="1" ht="24.95" customHeight="1" spans="1:4">
      <c r="A10" s="133" t="s">
        <v>190</v>
      </c>
      <c r="B10" s="154"/>
      <c r="C10" s="154"/>
      <c r="D10" s="155"/>
    </row>
    <row r="11" s="145" customFormat="1" ht="24.95" customHeight="1" spans="1:4">
      <c r="A11" s="133" t="s">
        <v>191</v>
      </c>
      <c r="B11" s="154"/>
      <c r="C11" s="154"/>
      <c r="D11" s="155"/>
    </row>
    <row r="12" s="146" customFormat="1" ht="24.95" customHeight="1" spans="1:4">
      <c r="A12" s="133" t="s">
        <v>192</v>
      </c>
      <c r="B12" s="154"/>
      <c r="C12" s="154"/>
      <c r="D12" s="155"/>
    </row>
    <row r="13" s="147" customFormat="1" ht="24.95" customHeight="1" spans="1:4">
      <c r="A13" s="133" t="s">
        <v>193</v>
      </c>
      <c r="B13" s="154"/>
      <c r="C13" s="154"/>
      <c r="D13" s="155"/>
    </row>
    <row r="14" ht="24.95" customHeight="1" spans="1:4">
      <c r="A14" s="156" t="s">
        <v>253</v>
      </c>
      <c r="B14" s="157"/>
      <c r="C14" s="157"/>
      <c r="D14" s="158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>
    <pageSetUpPr fitToPage="1"/>
  </sheetPr>
  <dimension ref="A1:D16"/>
  <sheetViews>
    <sheetView workbookViewId="0">
      <selection activeCell="B23" sqref="B23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IS14"/>
  <sheetViews>
    <sheetView showGridLines="0" showZeros="0" zoomScale="115" zoomScaleNormal="115" workbookViewId="0">
      <selection activeCell="C13" sqref="C13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 t="shared" ref="D5:D14" si="0"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si="0"/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/>
      <c r="C10" s="134"/>
      <c r="D10" s="135">
        <f t="shared" si="0"/>
        <v>0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0</v>
      </c>
      <c r="C14" s="138">
        <f>SUM(C5:C13)</f>
        <v>0</v>
      </c>
      <c r="D14" s="139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AW10"/>
  <sheetViews>
    <sheetView showGridLines="0" showZeros="0" workbookViewId="0">
      <selection activeCell="A3" sqref="A3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>
    <pageSetUpPr fitToPage="1"/>
  </sheetPr>
  <dimension ref="A1:D15"/>
  <sheetViews>
    <sheetView workbookViewId="0">
      <selection activeCell="A16" sqref="A16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260</v>
      </c>
      <c r="B1" s="72"/>
      <c r="C1" s="72"/>
      <c r="D1" s="72"/>
    </row>
    <row r="2" ht="14.25" customHeight="1" spans="1:4">
      <c r="A2" s="73" t="s">
        <v>261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AS9"/>
  <sheetViews>
    <sheetView showGridLines="0" showZeros="0" workbookViewId="0">
      <selection activeCell="C4" sqref="C4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262</v>
      </c>
    </row>
    <row r="2" ht="30.75" customHeight="1" spans="1:45">
      <c r="A2" s="75" t="s">
        <v>263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T29"/>
  <sheetViews>
    <sheetView showGridLines="0" showZeros="0" workbookViewId="0">
      <selection activeCell="D6" sqref="D6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69">
        <f>B6+B22</f>
        <v>1531</v>
      </c>
      <c r="C5" s="169">
        <f>C6+C22</f>
        <v>1568</v>
      </c>
      <c r="D5" s="108">
        <f t="shared" ref="D5:D17" si="0">C5/B5</f>
        <v>1.02416721097322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66" t="s">
        <v>51</v>
      </c>
      <c r="B6" s="169">
        <f>SUM(B7:B21)</f>
        <v>1471</v>
      </c>
      <c r="C6" s="169">
        <f>SUM(C7:C21)</f>
        <v>1568</v>
      </c>
      <c r="D6" s="108">
        <f t="shared" si="0"/>
        <v>1.06594153636982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67">
        <v>734</v>
      </c>
      <c r="C7" s="167">
        <v>654</v>
      </c>
      <c r="D7" s="112">
        <f t="shared" si="0"/>
        <v>0.891008174386921</v>
      </c>
    </row>
    <row r="8" s="100" customFormat="1" ht="24.95" customHeight="1" spans="1:4">
      <c r="A8" s="110" t="s">
        <v>53</v>
      </c>
      <c r="B8" s="167">
        <v>191</v>
      </c>
      <c r="C8" s="167">
        <v>377</v>
      </c>
      <c r="D8" s="112">
        <f t="shared" si="0"/>
        <v>1.9738219895288</v>
      </c>
    </row>
    <row r="9" s="100" customFormat="1" ht="24.95" customHeight="1" spans="1:4">
      <c r="A9" s="110" t="s">
        <v>54</v>
      </c>
      <c r="B9" s="167">
        <v>85</v>
      </c>
      <c r="C9" s="167">
        <v>119</v>
      </c>
      <c r="D9" s="112">
        <f t="shared" si="0"/>
        <v>1.4</v>
      </c>
    </row>
    <row r="10" s="100" customFormat="1" ht="24.95" customHeight="1" spans="1:4">
      <c r="A10" s="110" t="s">
        <v>55</v>
      </c>
      <c r="B10" s="167">
        <v>1</v>
      </c>
      <c r="C10" s="167"/>
      <c r="D10" s="112">
        <f t="shared" si="0"/>
        <v>0</v>
      </c>
    </row>
    <row r="11" s="100" customFormat="1" ht="24.95" customHeight="1" spans="1:4">
      <c r="A11" s="110" t="s">
        <v>56</v>
      </c>
      <c r="B11" s="167">
        <v>191</v>
      </c>
      <c r="C11" s="167">
        <v>101</v>
      </c>
      <c r="D11" s="112">
        <f t="shared" si="0"/>
        <v>0.528795811518325</v>
      </c>
    </row>
    <row r="12" s="100" customFormat="1" ht="24.95" customHeight="1" spans="1:4">
      <c r="A12" s="110" t="s">
        <v>57</v>
      </c>
      <c r="B12" s="167">
        <v>71</v>
      </c>
      <c r="C12" s="167">
        <v>128</v>
      </c>
      <c r="D12" s="112">
        <f t="shared" si="0"/>
        <v>1.80281690140845</v>
      </c>
    </row>
    <row r="13" s="100" customFormat="1" ht="24.95" customHeight="1" spans="1:4">
      <c r="A13" s="110" t="s">
        <v>58</v>
      </c>
      <c r="B13" s="167">
        <v>81</v>
      </c>
      <c r="C13" s="167">
        <v>84</v>
      </c>
      <c r="D13" s="112">
        <f t="shared" si="0"/>
        <v>1.03703703703704</v>
      </c>
    </row>
    <row r="14" s="100" customFormat="1" ht="24.95" customHeight="1" spans="1:4">
      <c r="A14" s="110" t="s">
        <v>59</v>
      </c>
      <c r="B14" s="167">
        <v>113</v>
      </c>
      <c r="C14" s="167">
        <v>103</v>
      </c>
      <c r="D14" s="112">
        <f t="shared" si="0"/>
        <v>0.911504424778761</v>
      </c>
    </row>
    <row r="15" s="100" customFormat="1" ht="24.95" customHeight="1" spans="1:4">
      <c r="A15" s="110" t="s">
        <v>60</v>
      </c>
      <c r="B15" s="167">
        <v>1</v>
      </c>
      <c r="C15" s="167"/>
      <c r="D15" s="112">
        <f t="shared" si="0"/>
        <v>0</v>
      </c>
    </row>
    <row r="16" s="100" customFormat="1" ht="24.95" customHeight="1" spans="1:4">
      <c r="A16" s="110" t="s">
        <v>61</v>
      </c>
      <c r="B16" s="167"/>
      <c r="C16" s="167"/>
      <c r="D16" s="112" t="e">
        <f t="shared" si="0"/>
        <v>#DIV/0!</v>
      </c>
    </row>
    <row r="17" s="100" customFormat="1" ht="24.95" customHeight="1" spans="1:4">
      <c r="A17" s="110" t="s">
        <v>62</v>
      </c>
      <c r="B17" s="167">
        <v>3</v>
      </c>
      <c r="C17" s="167">
        <v>2</v>
      </c>
      <c r="D17" s="112">
        <f t="shared" si="0"/>
        <v>0.666666666666667</v>
      </c>
    </row>
    <row r="18" s="100" customFormat="1" ht="24.95" customHeight="1" spans="1:4">
      <c r="A18" s="110" t="s">
        <v>63</v>
      </c>
      <c r="B18" s="167"/>
      <c r="C18" s="167"/>
      <c r="D18" s="112"/>
    </row>
    <row r="19" s="100" customFormat="1" ht="24.95" customHeight="1" spans="1:4">
      <c r="A19" s="110" t="s">
        <v>64</v>
      </c>
      <c r="B19" s="167"/>
      <c r="C19" s="167"/>
      <c r="D19" s="112" t="e">
        <f t="shared" ref="D19:D29" si="1">C19/B19</f>
        <v>#DIV/0!</v>
      </c>
    </row>
    <row r="20" s="100" customFormat="1" ht="24.95" customHeight="1" spans="1:4">
      <c r="A20" s="110" t="s">
        <v>65</v>
      </c>
      <c r="B20" s="167"/>
      <c r="C20" s="167"/>
      <c r="D20" s="112"/>
    </row>
    <row r="21" s="100" customFormat="1" ht="24.95" customHeight="1" spans="1:4">
      <c r="A21" s="110" t="s">
        <v>66</v>
      </c>
      <c r="B21" s="167"/>
      <c r="C21" s="167"/>
      <c r="D21" s="112" t="e">
        <f t="shared" si="1"/>
        <v>#DIV/0!</v>
      </c>
    </row>
    <row r="22" s="100" customFormat="1" ht="24.95" customHeight="1" spans="1:4">
      <c r="A22" s="166" t="s">
        <v>67</v>
      </c>
      <c r="B22" s="169">
        <f>SUM(B23:B29)</f>
        <v>60</v>
      </c>
      <c r="C22" s="169">
        <f>SUM(C23:C29)</f>
        <v>0</v>
      </c>
      <c r="D22" s="108">
        <f t="shared" si="1"/>
        <v>0</v>
      </c>
    </row>
    <row r="23" s="100" customFormat="1" ht="24.95" customHeight="1" spans="1:4">
      <c r="A23" s="110" t="s">
        <v>68</v>
      </c>
      <c r="B23" s="167"/>
      <c r="C23" s="167"/>
      <c r="D23" s="112" t="e">
        <f t="shared" si="1"/>
        <v>#DIV/0!</v>
      </c>
    </row>
    <row r="24" s="100" customFormat="1" ht="24.95" customHeight="1" spans="1:4">
      <c r="A24" s="110" t="s">
        <v>69</v>
      </c>
      <c r="B24" s="167"/>
      <c r="C24" s="167"/>
      <c r="D24" s="112" t="e">
        <f t="shared" si="1"/>
        <v>#DIV/0!</v>
      </c>
    </row>
    <row r="25" s="100" customFormat="1" ht="24.95" customHeight="1" spans="1:4">
      <c r="A25" s="110" t="s">
        <v>70</v>
      </c>
      <c r="B25" s="167">
        <v>4</v>
      </c>
      <c r="C25" s="167"/>
      <c r="D25" s="112">
        <f t="shared" si="1"/>
        <v>0</v>
      </c>
    </row>
    <row r="26" s="100" customFormat="1" ht="24.95" customHeight="1" spans="1:4">
      <c r="A26" s="110" t="s">
        <v>71</v>
      </c>
      <c r="B26" s="167"/>
      <c r="C26" s="167"/>
      <c r="D26" s="112" t="e">
        <f t="shared" si="1"/>
        <v>#DIV/0!</v>
      </c>
    </row>
    <row r="27" s="100" customFormat="1" ht="24.95" customHeight="1" spans="1:4">
      <c r="A27" s="110" t="s">
        <v>72</v>
      </c>
      <c r="B27" s="167">
        <v>56</v>
      </c>
      <c r="C27" s="167"/>
      <c r="D27" s="112">
        <f t="shared" si="1"/>
        <v>0</v>
      </c>
    </row>
    <row r="28" s="100" customFormat="1" ht="24.95" customHeight="1" spans="1:4">
      <c r="A28" s="110" t="s">
        <v>73</v>
      </c>
      <c r="B28" s="167"/>
      <c r="C28" s="167"/>
      <c r="D28" s="112" t="e">
        <f t="shared" si="1"/>
        <v>#DIV/0!</v>
      </c>
    </row>
    <row r="29" s="100" customFormat="1" ht="24.95" customHeight="1" spans="1:4">
      <c r="A29" s="114" t="s">
        <v>74</v>
      </c>
      <c r="B29" s="170"/>
      <c r="C29" s="170"/>
      <c r="D29" s="116" t="e">
        <f t="shared" si="1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>
    <pageSetUpPr fitToPage="1"/>
  </sheetPr>
  <dimension ref="A1:D13"/>
  <sheetViews>
    <sheetView workbookViewId="0">
      <selection activeCell="A2" sqref="A2:D13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264</v>
      </c>
      <c r="B1" s="72"/>
      <c r="C1" s="72"/>
      <c r="D1" s="72"/>
    </row>
    <row r="2" ht="14.25" customHeight="1" spans="1:4">
      <c r="A2" s="73" t="s">
        <v>265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G54"/>
  <sheetViews>
    <sheetView workbookViewId="0">
      <pane ySplit="6" topLeftCell="A7" activePane="bottomLeft" state="frozen"/>
      <selection/>
      <selection pane="bottomLeft" activeCell="E4" sqref="E4:G4"/>
    </sheetView>
  </sheetViews>
  <sheetFormatPr defaultColWidth="10" defaultRowHeight="13.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266</v>
      </c>
      <c r="B1" s="4"/>
    </row>
    <row r="2" s="38" customFormat="1" ht="28.7" customHeight="1" spans="1:7">
      <c r="A2" s="40" t="s">
        <v>267</v>
      </c>
      <c r="B2" s="40"/>
      <c r="C2" s="40"/>
      <c r="D2" s="40"/>
      <c r="E2" s="40"/>
      <c r="F2" s="40"/>
      <c r="G2" s="40"/>
    </row>
    <row r="3" customHeight="1" spans="1:7">
      <c r="A3" s="53"/>
      <c r="B3" s="53"/>
      <c r="G3" s="41" t="s">
        <v>268</v>
      </c>
    </row>
    <row r="4" ht="26.25" customHeight="1" spans="1:7">
      <c r="A4" s="65" t="s">
        <v>269</v>
      </c>
      <c r="B4" s="65" t="s">
        <v>270</v>
      </c>
      <c r="C4" s="65"/>
      <c r="D4" s="65"/>
      <c r="E4" s="65" t="s">
        <v>271</v>
      </c>
      <c r="F4" s="65"/>
      <c r="G4" s="65"/>
    </row>
    <row r="5" ht="26.25" customHeight="1" spans="1:7">
      <c r="A5" s="65"/>
      <c r="B5" s="66"/>
      <c r="C5" s="65" t="s">
        <v>272</v>
      </c>
      <c r="D5" s="65" t="s">
        <v>273</v>
      </c>
      <c r="E5" s="66"/>
      <c r="F5" s="65" t="s">
        <v>272</v>
      </c>
      <c r="G5" s="65" t="s">
        <v>273</v>
      </c>
    </row>
    <row r="6" ht="26.25" customHeight="1" spans="1:7">
      <c r="A6" s="65" t="s">
        <v>274</v>
      </c>
      <c r="B6" s="65" t="s">
        <v>275</v>
      </c>
      <c r="C6" s="65" t="s">
        <v>276</v>
      </c>
      <c r="D6" s="65" t="s">
        <v>277</v>
      </c>
      <c r="E6" s="65" t="s">
        <v>278</v>
      </c>
      <c r="F6" s="65" t="s">
        <v>279</v>
      </c>
      <c r="G6" s="65" t="s">
        <v>280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F14"/>
  <sheetViews>
    <sheetView workbookViewId="0">
      <selection activeCell="A3" sqref="A3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281</v>
      </c>
      <c r="B1" s="4"/>
    </row>
    <row r="2" s="38" customFormat="1" ht="28.7" customHeight="1" spans="1:3">
      <c r="A2" s="40" t="s">
        <v>282</v>
      </c>
      <c r="B2" s="40"/>
      <c r="C2" s="40"/>
    </row>
    <row r="3" ht="25.5" customHeight="1" spans="1:3">
      <c r="A3" s="53"/>
      <c r="B3" s="53"/>
      <c r="C3" s="54" t="s">
        <v>268</v>
      </c>
    </row>
    <row r="4" ht="46.5" customHeight="1" spans="1:3">
      <c r="A4" s="42" t="s">
        <v>46</v>
      </c>
      <c r="B4" s="43" t="s">
        <v>283</v>
      </c>
      <c r="C4" s="44" t="s">
        <v>284</v>
      </c>
    </row>
    <row r="5" ht="56.25" customHeight="1" spans="1:3">
      <c r="A5" s="55" t="s">
        <v>285</v>
      </c>
      <c r="B5" s="57"/>
      <c r="C5" s="62"/>
    </row>
    <row r="6" ht="56.25" customHeight="1" spans="1:3">
      <c r="A6" s="55" t="s">
        <v>286</v>
      </c>
      <c r="B6" s="62"/>
      <c r="C6" s="62"/>
    </row>
    <row r="7" ht="56.25" customHeight="1" spans="1:3">
      <c r="A7" s="55" t="s">
        <v>287</v>
      </c>
      <c r="B7" s="62"/>
      <c r="C7" s="62"/>
    </row>
    <row r="8" ht="56.25" customHeight="1" spans="1:6">
      <c r="A8" s="55" t="s">
        <v>288</v>
      </c>
      <c r="B8" s="62"/>
      <c r="C8" s="62"/>
      <c r="E8" s="63"/>
      <c r="F8" s="63"/>
    </row>
    <row r="9" ht="56.25" customHeight="1" spans="1:3">
      <c r="A9" s="55" t="s">
        <v>289</v>
      </c>
      <c r="B9" s="62"/>
      <c r="C9" s="62"/>
    </row>
    <row r="10" ht="56.25" customHeight="1" spans="1:3">
      <c r="A10" s="55" t="s">
        <v>290</v>
      </c>
      <c r="B10" s="62"/>
      <c r="C10" s="62"/>
    </row>
    <row r="11" ht="56.25" customHeight="1" spans="1:3">
      <c r="A11" s="55" t="s">
        <v>291</v>
      </c>
      <c r="B11" s="62"/>
      <c r="C11" s="62"/>
    </row>
    <row r="12" ht="56.25" customHeight="1" spans="1:3">
      <c r="A12" s="55" t="s">
        <v>292</v>
      </c>
      <c r="B12" s="57"/>
      <c r="C12" s="62"/>
    </row>
    <row r="13" ht="56.25" customHeight="1" spans="1:3">
      <c r="A13" s="58" t="s">
        <v>293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C12"/>
  <sheetViews>
    <sheetView workbookViewId="0">
      <selection activeCell="A3" sqref="A3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294</v>
      </c>
    </row>
    <row r="2" s="38" customFormat="1" ht="48" customHeight="1" spans="1:3">
      <c r="A2" s="40" t="s">
        <v>295</v>
      </c>
      <c r="B2" s="40"/>
      <c r="C2" s="40"/>
    </row>
    <row r="3" ht="33" customHeight="1" spans="1:3">
      <c r="A3" s="53"/>
      <c r="B3" s="53"/>
      <c r="C3" s="54" t="s">
        <v>268</v>
      </c>
    </row>
    <row r="4" ht="66.75" customHeight="1" spans="1:3">
      <c r="A4" s="42" t="s">
        <v>46</v>
      </c>
      <c r="B4" s="43" t="s">
        <v>283</v>
      </c>
      <c r="C4" s="44" t="s">
        <v>284</v>
      </c>
    </row>
    <row r="5" ht="58.5" customHeight="1" spans="1:3">
      <c r="A5" s="55" t="s">
        <v>296</v>
      </c>
      <c r="B5" s="56"/>
      <c r="C5" s="56"/>
    </row>
    <row r="6" ht="58.5" customHeight="1" spans="1:3">
      <c r="A6" s="55" t="s">
        <v>297</v>
      </c>
      <c r="B6" s="56"/>
      <c r="C6" s="56"/>
    </row>
    <row r="7" ht="58.5" customHeight="1" spans="1:3">
      <c r="A7" s="55" t="s">
        <v>298</v>
      </c>
      <c r="B7" s="56"/>
      <c r="C7" s="56"/>
    </row>
    <row r="8" ht="58.5" customHeight="1" spans="1:3">
      <c r="A8" s="55" t="s">
        <v>299</v>
      </c>
      <c r="B8" s="56"/>
      <c r="C8" s="56"/>
    </row>
    <row r="9" ht="58.5" customHeight="1" spans="1:3">
      <c r="A9" s="55" t="s">
        <v>300</v>
      </c>
      <c r="B9" s="56"/>
      <c r="C9" s="56"/>
    </row>
    <row r="10" ht="58.5" customHeight="1" spans="1:3">
      <c r="A10" s="55" t="s">
        <v>301</v>
      </c>
      <c r="B10" s="57"/>
      <c r="C10" s="56"/>
    </row>
    <row r="11" ht="58.5" customHeight="1" spans="1:3">
      <c r="A11" s="58" t="s">
        <v>302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D26"/>
  <sheetViews>
    <sheetView workbookViewId="0">
      <pane ySplit="4" topLeftCell="A5" activePane="bottomLeft" state="frozen"/>
      <selection/>
      <selection pane="bottomLeft" activeCell="F14" sqref="F14"/>
    </sheetView>
  </sheetViews>
  <sheetFormatPr defaultColWidth="10" defaultRowHeight="13.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303</v>
      </c>
    </row>
    <row r="2" s="38" customFormat="1" ht="28.7" customHeight="1" spans="1:4">
      <c r="A2" s="40" t="s">
        <v>304</v>
      </c>
      <c r="B2" s="40"/>
      <c r="C2" s="40"/>
      <c r="D2" s="40"/>
    </row>
    <row r="3" ht="24" customHeight="1" spans="4:4">
      <c r="D3" s="41" t="s">
        <v>268</v>
      </c>
    </row>
    <row r="4" ht="28.5" customHeight="1" spans="1:4">
      <c r="A4" s="42" t="s">
        <v>46</v>
      </c>
      <c r="B4" s="43" t="s">
        <v>305</v>
      </c>
      <c r="C4" s="43" t="s">
        <v>306</v>
      </c>
      <c r="D4" s="44" t="s">
        <v>307</v>
      </c>
    </row>
    <row r="5" ht="28.5" customHeight="1" spans="1:4">
      <c r="A5" s="45" t="s">
        <v>308</v>
      </c>
      <c r="B5" s="46" t="s">
        <v>309</v>
      </c>
      <c r="C5" s="47"/>
      <c r="D5" s="48"/>
    </row>
    <row r="6" ht="28.5" customHeight="1" spans="1:4">
      <c r="A6" s="45" t="s">
        <v>310</v>
      </c>
      <c r="B6" s="46" t="s">
        <v>276</v>
      </c>
      <c r="C6" s="47"/>
      <c r="D6" s="48"/>
    </row>
    <row r="7" ht="28.5" customHeight="1" spans="1:4">
      <c r="A7" s="45" t="s">
        <v>311</v>
      </c>
      <c r="B7" s="46" t="s">
        <v>277</v>
      </c>
      <c r="C7" s="47"/>
      <c r="D7" s="48"/>
    </row>
    <row r="8" ht="28.5" customHeight="1" spans="1:4">
      <c r="A8" s="45" t="s">
        <v>312</v>
      </c>
      <c r="B8" s="46" t="s">
        <v>313</v>
      </c>
      <c r="C8" s="47"/>
      <c r="D8" s="48"/>
    </row>
    <row r="9" ht="28.5" customHeight="1" spans="1:4">
      <c r="A9" s="45" t="s">
        <v>311</v>
      </c>
      <c r="B9" s="46" t="s">
        <v>279</v>
      </c>
      <c r="C9" s="47"/>
      <c r="D9" s="48"/>
    </row>
    <row r="10" ht="28.5" customHeight="1" spans="1:4">
      <c r="A10" s="45" t="s">
        <v>314</v>
      </c>
      <c r="B10" s="46" t="s">
        <v>315</v>
      </c>
      <c r="C10" s="47"/>
      <c r="D10" s="48"/>
    </row>
    <row r="11" ht="28.5" customHeight="1" spans="1:4">
      <c r="A11" s="45" t="s">
        <v>310</v>
      </c>
      <c r="B11" s="46" t="s">
        <v>316</v>
      </c>
      <c r="C11" s="47"/>
      <c r="D11" s="48"/>
    </row>
    <row r="12" ht="28.5" customHeight="1" spans="1:4">
      <c r="A12" s="45" t="s">
        <v>312</v>
      </c>
      <c r="B12" s="46" t="s">
        <v>317</v>
      </c>
      <c r="C12" s="47"/>
      <c r="D12" s="48"/>
    </row>
    <row r="13" ht="28.5" customHeight="1" spans="1:4">
      <c r="A13" s="45" t="s">
        <v>318</v>
      </c>
      <c r="B13" s="46" t="s">
        <v>319</v>
      </c>
      <c r="C13" s="47">
        <f>SUM(C14:C15)</f>
        <v>0</v>
      </c>
      <c r="D13" s="48"/>
    </row>
    <row r="14" ht="28.5" customHeight="1" spans="1:4">
      <c r="A14" s="45" t="s">
        <v>310</v>
      </c>
      <c r="B14" s="46" t="s">
        <v>320</v>
      </c>
      <c r="C14" s="47"/>
      <c r="D14" s="48"/>
    </row>
    <row r="15" ht="28.5" customHeight="1" spans="1:4">
      <c r="A15" s="45" t="s">
        <v>312</v>
      </c>
      <c r="B15" s="46" t="s">
        <v>321</v>
      </c>
      <c r="C15" s="47"/>
      <c r="D15" s="48"/>
    </row>
    <row r="16" ht="28.5" customHeight="1" spans="1:4">
      <c r="A16" s="45" t="s">
        <v>322</v>
      </c>
      <c r="B16" s="46" t="s">
        <v>323</v>
      </c>
      <c r="C16" s="47"/>
      <c r="D16" s="48"/>
    </row>
    <row r="17" ht="28.5" customHeight="1" spans="1:4">
      <c r="A17" s="45" t="s">
        <v>310</v>
      </c>
      <c r="B17" s="46" t="s">
        <v>324</v>
      </c>
      <c r="C17" s="47"/>
      <c r="D17" s="48"/>
    </row>
    <row r="18" ht="28.5" customHeight="1" spans="1:4">
      <c r="A18" s="45" t="s">
        <v>325</v>
      </c>
      <c r="B18" s="46"/>
      <c r="C18" s="47"/>
      <c r="D18" s="48"/>
    </row>
    <row r="19" ht="28.5" customHeight="1" spans="1:4">
      <c r="A19" s="45" t="s">
        <v>326</v>
      </c>
      <c r="B19" s="46" t="s">
        <v>327</v>
      </c>
      <c r="C19" s="47"/>
      <c r="D19" s="48"/>
    </row>
    <row r="20" ht="28.5" customHeight="1" spans="1:4">
      <c r="A20" s="45" t="s">
        <v>312</v>
      </c>
      <c r="B20" s="46" t="s">
        <v>328</v>
      </c>
      <c r="C20" s="47"/>
      <c r="D20" s="48"/>
    </row>
    <row r="21" ht="28.5" customHeight="1" spans="1:4">
      <c r="A21" s="45" t="s">
        <v>325</v>
      </c>
      <c r="B21" s="46"/>
      <c r="C21" s="47"/>
      <c r="D21" s="48"/>
    </row>
    <row r="22" ht="28.5" customHeight="1" spans="1:4">
      <c r="A22" s="45" t="s">
        <v>329</v>
      </c>
      <c r="B22" s="46" t="s">
        <v>330</v>
      </c>
      <c r="C22" s="47"/>
      <c r="D22" s="48"/>
    </row>
    <row r="23" ht="28.5" customHeight="1" spans="1:4">
      <c r="A23" s="45" t="s">
        <v>331</v>
      </c>
      <c r="B23" s="46" t="s">
        <v>332</v>
      </c>
      <c r="C23" s="47"/>
      <c r="D23" s="48"/>
    </row>
    <row r="24" ht="28.5" customHeight="1" spans="1:4">
      <c r="A24" s="45" t="s">
        <v>310</v>
      </c>
      <c r="B24" s="46" t="s">
        <v>333</v>
      </c>
      <c r="C24" s="47"/>
      <c r="D24" s="48"/>
    </row>
    <row r="25" ht="28.5" customHeight="1" spans="1:4">
      <c r="A25" s="49" t="s">
        <v>312</v>
      </c>
      <c r="B25" s="50" t="s">
        <v>334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E11"/>
  <sheetViews>
    <sheetView workbookViewId="0">
      <selection activeCell="A3" sqref="A3"/>
    </sheetView>
  </sheetViews>
  <sheetFormatPr defaultColWidth="10" defaultRowHeight="13.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335</v>
      </c>
      <c r="B1" s="22"/>
      <c r="C1" s="22"/>
      <c r="D1" s="22"/>
    </row>
    <row r="2" s="20" customFormat="1" ht="28.7" customHeight="1" spans="1:5">
      <c r="A2" s="23" t="s">
        <v>336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268</v>
      </c>
    </row>
    <row r="4" ht="57.75" customHeight="1" spans="1:5">
      <c r="A4" s="26" t="s">
        <v>337</v>
      </c>
      <c r="B4" s="27" t="s">
        <v>305</v>
      </c>
      <c r="C4" s="27" t="s">
        <v>306</v>
      </c>
      <c r="D4" s="27" t="s">
        <v>307</v>
      </c>
      <c r="E4" s="28" t="s">
        <v>338</v>
      </c>
    </row>
    <row r="5" ht="57.75" customHeight="1" spans="1:5">
      <c r="A5" s="29" t="s">
        <v>339</v>
      </c>
      <c r="B5" s="30" t="s">
        <v>275</v>
      </c>
      <c r="C5" s="31"/>
      <c r="D5" s="31"/>
      <c r="E5" s="32"/>
    </row>
    <row r="6" ht="57.75" customHeight="1" spans="1:5">
      <c r="A6" s="29" t="s">
        <v>340</v>
      </c>
      <c r="B6" s="30" t="s">
        <v>276</v>
      </c>
      <c r="C6" s="31"/>
      <c r="D6" s="31"/>
      <c r="E6" s="32"/>
    </row>
    <row r="7" ht="57.75" customHeight="1" spans="1:5">
      <c r="A7" s="29" t="s">
        <v>341</v>
      </c>
      <c r="B7" s="30" t="s">
        <v>277</v>
      </c>
      <c r="C7" s="31"/>
      <c r="D7" s="31"/>
      <c r="E7" s="32"/>
    </row>
    <row r="8" ht="57.75" customHeight="1" spans="1:5">
      <c r="A8" s="29" t="s">
        <v>342</v>
      </c>
      <c r="B8" s="30" t="s">
        <v>278</v>
      </c>
      <c r="C8" s="31"/>
      <c r="D8" s="31"/>
      <c r="E8" s="32"/>
    </row>
    <row r="9" ht="57.75" customHeight="1" spans="1:5">
      <c r="A9" s="29" t="s">
        <v>340</v>
      </c>
      <c r="B9" s="30" t="s">
        <v>279</v>
      </c>
      <c r="C9" s="31"/>
      <c r="D9" s="31"/>
      <c r="E9" s="32"/>
    </row>
    <row r="10" ht="57.75" customHeight="1" spans="1:5">
      <c r="A10" s="33" t="s">
        <v>341</v>
      </c>
      <c r="B10" s="34" t="s">
        <v>280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6"/>
  <dimension ref="A1:F8"/>
  <sheetViews>
    <sheetView workbookViewId="0">
      <pane ySplit="4" topLeftCell="A5" activePane="bottomLeft" state="frozen"/>
      <selection/>
      <selection pane="bottomLeft" activeCell="H11" sqref="H11"/>
    </sheetView>
  </sheetViews>
  <sheetFormatPr defaultColWidth="10" defaultRowHeight="13.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343</v>
      </c>
      <c r="B1" s="4"/>
    </row>
    <row r="2" s="2" customFormat="1" ht="28.7" customHeight="1" spans="1:6">
      <c r="A2" s="5" t="s">
        <v>344</v>
      </c>
      <c r="B2" s="5"/>
      <c r="C2" s="5"/>
      <c r="D2" s="5"/>
      <c r="E2" s="5"/>
      <c r="F2" s="5"/>
    </row>
    <row r="3" ht="14.25" customHeight="1" spans="1:6">
      <c r="A3" s="6" t="s">
        <v>268</v>
      </c>
      <c r="B3" s="6"/>
      <c r="C3" s="6"/>
      <c r="D3" s="6"/>
      <c r="E3" s="6"/>
      <c r="F3" s="6"/>
    </row>
    <row r="4" ht="62.25" customHeight="1" spans="1:6">
      <c r="A4" s="7" t="s">
        <v>345</v>
      </c>
      <c r="B4" s="8" t="s">
        <v>346</v>
      </c>
      <c r="C4" s="8" t="s">
        <v>347</v>
      </c>
      <c r="D4" s="8" t="s">
        <v>348</v>
      </c>
      <c r="E4" s="8" t="s">
        <v>349</v>
      </c>
      <c r="F4" s="9" t="s">
        <v>350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D17"/>
  <sheetViews>
    <sheetView tabSelected="1" workbookViewId="0">
      <selection activeCell="A2" sqref="A2:D12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ht="47" customHeight="1" spans="1:4">
      <c r="A2" s="200" t="s">
        <v>76</v>
      </c>
      <c r="B2" s="200"/>
      <c r="C2" s="200"/>
      <c r="D2" s="200"/>
    </row>
    <row r="3" ht="47" customHeight="1" spans="1:4">
      <c r="A3" s="200"/>
      <c r="B3" s="200"/>
      <c r="C3" s="200"/>
      <c r="D3" s="200"/>
    </row>
    <row r="4" ht="47" customHeight="1" spans="1:4">
      <c r="A4" s="200"/>
      <c r="B4" s="200"/>
      <c r="C4" s="200"/>
      <c r="D4" s="200"/>
    </row>
    <row r="5" ht="47" customHeight="1" spans="1:4">
      <c r="A5" s="200"/>
      <c r="B5" s="200"/>
      <c r="C5" s="200"/>
      <c r="D5" s="200"/>
    </row>
    <row r="6" ht="47" customHeight="1" spans="1:4">
      <c r="A6" s="200"/>
      <c r="B6" s="200"/>
      <c r="C6" s="200"/>
      <c r="D6" s="200"/>
    </row>
    <row r="7" ht="47" customHeight="1" spans="1:4">
      <c r="A7" s="200"/>
      <c r="B7" s="200"/>
      <c r="C7" s="200"/>
      <c r="D7" s="200"/>
    </row>
    <row r="8" ht="47" customHeight="1" spans="1:4">
      <c r="A8" s="200"/>
      <c r="B8" s="200"/>
      <c r="C8" s="200"/>
      <c r="D8" s="200"/>
    </row>
    <row r="9" ht="47" customHeight="1" spans="1:4">
      <c r="A9" s="200"/>
      <c r="B9" s="200"/>
      <c r="C9" s="200"/>
      <c r="D9" s="200"/>
    </row>
    <row r="10" ht="47" customHeight="1" spans="1:4">
      <c r="A10" s="200"/>
      <c r="B10" s="200"/>
      <c r="C10" s="200"/>
      <c r="D10" s="200"/>
    </row>
    <row r="11" ht="47" customHeight="1" spans="1:4">
      <c r="A11" s="200"/>
      <c r="B11" s="200"/>
      <c r="C11" s="200"/>
      <c r="D11" s="200"/>
    </row>
    <row r="12" ht="19" customHeight="1" spans="1:4">
      <c r="A12" s="200"/>
      <c r="B12" s="200"/>
      <c r="C12" s="200"/>
      <c r="D12" s="200"/>
    </row>
    <row r="13" ht="18" customHeight="1" spans="1:4">
      <c r="A13" s="164"/>
      <c r="B13" s="164"/>
      <c r="C13" s="164"/>
      <c r="D13" s="164"/>
    </row>
    <row r="14" ht="18" customHeight="1" spans="1:4">
      <c r="A14" s="164"/>
      <c r="B14" s="164"/>
      <c r="C14" s="164"/>
      <c r="D14" s="164"/>
    </row>
    <row r="15" ht="18" customHeight="1" spans="1:4">
      <c r="A15" s="164"/>
      <c r="B15" s="164"/>
      <c r="C15" s="164"/>
      <c r="D15" s="164"/>
    </row>
    <row r="16" ht="18" customHeight="1" spans="1:4">
      <c r="A16" s="164"/>
      <c r="B16" s="164"/>
      <c r="C16" s="164"/>
      <c r="D16" s="164"/>
    </row>
    <row r="17" ht="18" customHeight="1" spans="1:4">
      <c r="A17" s="164"/>
      <c r="B17" s="164"/>
      <c r="C17" s="164"/>
      <c r="D17" s="164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Q29"/>
  <sheetViews>
    <sheetView showGridLines="0" showZeros="0" topLeftCell="A9" workbookViewId="0">
      <selection activeCell="J29" sqref="J29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4561</v>
      </c>
      <c r="C5" s="107">
        <f>SUM(C6:C29)</f>
        <v>4563</v>
      </c>
      <c r="D5" s="87">
        <f t="shared" ref="D5:D29" si="0">C5/B5</f>
        <v>1.00043850032888</v>
      </c>
    </row>
    <row r="6" s="4" customFormat="1" ht="24.95" customHeight="1" spans="1:43">
      <c r="A6" s="88" t="s">
        <v>80</v>
      </c>
      <c r="B6" s="173">
        <v>1282</v>
      </c>
      <c r="C6" s="173">
        <v>1581</v>
      </c>
      <c r="D6" s="90">
        <f t="shared" si="0"/>
        <v>1.23322932917317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3"/>
      <c r="C7" s="173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3"/>
      <c r="C8" s="173"/>
      <c r="D8" s="90" t="e">
        <f t="shared" si="0"/>
        <v>#DIV/0!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3"/>
      <c r="C9" s="173"/>
      <c r="D9" s="90" t="e">
        <f t="shared" si="0"/>
        <v>#DIV/0!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3"/>
      <c r="C10" s="173"/>
      <c r="D10" s="90" t="e">
        <f t="shared" si="0"/>
        <v>#DIV/0!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3"/>
      <c r="C11" s="173"/>
      <c r="D11" s="90" t="e">
        <f t="shared" si="0"/>
        <v>#DIV/0!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3">
        <v>133</v>
      </c>
      <c r="C12" s="173">
        <v>126</v>
      </c>
      <c r="D12" s="90">
        <f t="shared" si="0"/>
        <v>0.947368421052632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3">
        <v>917</v>
      </c>
      <c r="C13" s="173">
        <v>847</v>
      </c>
      <c r="D13" s="90">
        <f t="shared" si="0"/>
        <v>0.923664122137405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3">
        <v>183</v>
      </c>
      <c r="C14" s="173">
        <v>162</v>
      </c>
      <c r="D14" s="90">
        <f t="shared" si="0"/>
        <v>0.885245901639344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3">
        <v>301</v>
      </c>
      <c r="C15" s="173">
        <v>295</v>
      </c>
      <c r="D15" s="90">
        <f t="shared" si="0"/>
        <v>0.980066445182724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3">
        <v>449</v>
      </c>
      <c r="C16" s="173">
        <v>420</v>
      </c>
      <c r="D16" s="90">
        <f t="shared" si="0"/>
        <v>0.935412026726058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3">
        <v>971</v>
      </c>
      <c r="C17" s="173">
        <v>911</v>
      </c>
      <c r="D17" s="90">
        <f t="shared" si="0"/>
        <v>0.938208032955716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3"/>
      <c r="C18" s="173"/>
      <c r="D18" s="90" t="e">
        <f t="shared" si="0"/>
        <v>#DIV/0!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3"/>
      <c r="C19" s="173"/>
      <c r="D19" s="90" t="e">
        <f t="shared" si="0"/>
        <v>#DIV/0!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3"/>
      <c r="C20" s="173"/>
      <c r="D20" s="90" t="e">
        <f t="shared" si="0"/>
        <v>#DIV/0!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3"/>
      <c r="C21" s="173"/>
      <c r="D21" s="90" t="e">
        <f t="shared" si="0"/>
        <v>#DIV/0!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3"/>
      <c r="C22" s="173"/>
      <c r="D22" s="90" t="e">
        <f t="shared" si="0"/>
        <v>#DIV/0!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3"/>
      <c r="C23" s="173"/>
      <c r="D23" s="90" t="e">
        <f t="shared" si="0"/>
        <v>#DIV/0!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3">
        <v>325</v>
      </c>
      <c r="C24" s="173">
        <v>163</v>
      </c>
      <c r="D24" s="90">
        <f t="shared" si="0"/>
        <v>0.501538461538461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3"/>
      <c r="C25" s="173"/>
      <c r="D25" s="90" t="e">
        <f t="shared" si="0"/>
        <v>#DIV/0!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3"/>
      <c r="C26" s="173">
        <v>58</v>
      </c>
      <c r="D26" s="90" t="e">
        <f t="shared" si="0"/>
        <v>#DIV/0!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3"/>
      <c r="C27" s="173"/>
      <c r="D27" s="90" t="e">
        <f t="shared" si="0"/>
        <v>#DIV/0!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3"/>
      <c r="C28" s="173"/>
      <c r="D28" s="90" t="e">
        <f t="shared" si="0"/>
        <v>#DIV/0!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198"/>
      <c r="C29" s="198"/>
      <c r="D29" s="199" t="e">
        <f t="shared" si="0"/>
        <v>#DIV/0!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13"/>
  <sheetViews>
    <sheetView workbookViewId="0">
      <selection activeCell="A2" sqref="A2:D13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3" t="s">
        <v>105</v>
      </c>
      <c r="B2" s="164"/>
      <c r="C2" s="164"/>
      <c r="D2" s="164"/>
    </row>
    <row r="3" spans="1:4">
      <c r="A3" s="164"/>
      <c r="B3" s="164"/>
      <c r="C3" s="164"/>
      <c r="D3" s="164"/>
    </row>
    <row r="4" spans="1:4">
      <c r="A4" s="164"/>
      <c r="B4" s="164"/>
      <c r="C4" s="164"/>
      <c r="D4" s="164"/>
    </row>
    <row r="5" spans="1:4">
      <c r="A5" s="164"/>
      <c r="B5" s="164"/>
      <c r="C5" s="164"/>
      <c r="D5" s="164"/>
    </row>
    <row r="6" spans="1:4">
      <c r="A6" s="164"/>
      <c r="B6" s="164"/>
      <c r="C6" s="164"/>
      <c r="D6" s="164"/>
    </row>
    <row r="7" spans="1:4">
      <c r="A7" s="164"/>
      <c r="B7" s="164"/>
      <c r="C7" s="164"/>
      <c r="D7" s="164"/>
    </row>
    <row r="8" spans="1:4">
      <c r="A8" s="164"/>
      <c r="B8" s="164"/>
      <c r="C8" s="164"/>
      <c r="D8" s="164"/>
    </row>
    <row r="9" spans="1:4">
      <c r="A9" s="164"/>
      <c r="B9" s="164"/>
      <c r="C9" s="164"/>
      <c r="D9" s="164"/>
    </row>
    <row r="10" spans="1:4">
      <c r="A10" s="164"/>
      <c r="B10" s="164"/>
      <c r="C10" s="164"/>
      <c r="D10" s="164"/>
    </row>
    <row r="11" spans="1:4">
      <c r="A11" s="164"/>
      <c r="B11" s="164"/>
      <c r="C11" s="164"/>
      <c r="D11" s="164"/>
    </row>
    <row r="12" spans="1:4">
      <c r="A12" s="164"/>
      <c r="B12" s="164"/>
      <c r="C12" s="164"/>
      <c r="D12" s="164"/>
    </row>
    <row r="13" ht="158" customHeight="1" spans="1:4">
      <c r="A13" s="164"/>
      <c r="B13" s="164"/>
      <c r="C13" s="164"/>
      <c r="D13" s="164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T61"/>
  <sheetViews>
    <sheetView showGridLines="0" showZeros="0" workbookViewId="0">
      <selection activeCell="C39" sqref="C39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1" t="s">
        <v>108</v>
      </c>
      <c r="C4" s="161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2" t="s">
        <v>110</v>
      </c>
      <c r="B5" s="134">
        <f>SUM(B6:B17)</f>
        <v>3102</v>
      </c>
      <c r="C5" s="134">
        <f>SUM(C6:C17)</f>
        <v>2940</v>
      </c>
      <c r="D5" s="135">
        <f t="shared" ref="D5:D61" si="0">IFERROR(C5/B5,0)</f>
        <v>0.947775628626692</v>
      </c>
    </row>
    <row r="6" s="126" customFormat="1" ht="24.95" customHeight="1" spans="1:4">
      <c r="A6" s="162" t="s">
        <v>111</v>
      </c>
      <c r="B6" s="134"/>
      <c r="C6" s="134"/>
      <c r="D6" s="135">
        <f t="shared" si="0"/>
        <v>0</v>
      </c>
    </row>
    <row r="7" s="126" customFormat="1" ht="24.95" customHeight="1" spans="1:4">
      <c r="A7" s="162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2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2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2" t="s">
        <v>115</v>
      </c>
      <c r="B10" s="134">
        <v>2548</v>
      </c>
      <c r="C10" s="134">
        <v>2548</v>
      </c>
      <c r="D10" s="135">
        <f t="shared" si="0"/>
        <v>1</v>
      </c>
    </row>
    <row r="11" s="126" customFormat="1" ht="24.95" customHeight="1" spans="1:4">
      <c r="A11" s="162" t="s">
        <v>116</v>
      </c>
      <c r="B11" s="134">
        <v>554</v>
      </c>
      <c r="C11" s="134">
        <v>392</v>
      </c>
      <c r="D11" s="135">
        <f t="shared" si="0"/>
        <v>0.707581227436823</v>
      </c>
    </row>
    <row r="12" s="126" customFormat="1" ht="24.95" customHeight="1" spans="1:4">
      <c r="A12" s="162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2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2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2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2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169</v>
      </c>
      <c r="C39" s="134">
        <f>SUM(C40:C60)</f>
        <v>254</v>
      </c>
      <c r="D39" s="135">
        <f t="shared" si="0"/>
        <v>1.50295857988166</v>
      </c>
    </row>
    <row r="40" s="126" customFormat="1" ht="24.95" customHeight="1" spans="1:4">
      <c r="A40" s="136" t="s">
        <v>145</v>
      </c>
      <c r="B40" s="134">
        <v>47</v>
      </c>
      <c r="C40" s="134">
        <v>45</v>
      </c>
      <c r="D40" s="135">
        <f t="shared" si="0"/>
        <v>0.957446808510638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>
        <v>18</v>
      </c>
      <c r="C47" s="134">
        <v>22</v>
      </c>
      <c r="D47" s="135">
        <f t="shared" si="0"/>
        <v>1.22222222222222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>
        <v>15</v>
      </c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104</v>
      </c>
      <c r="C51" s="134">
        <v>114</v>
      </c>
      <c r="D51" s="135">
        <f t="shared" si="0"/>
        <v>1.09615384615385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>
        <v>58</v>
      </c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3271</v>
      </c>
      <c r="C61" s="138">
        <f>C5+C39</f>
        <v>3194</v>
      </c>
      <c r="D61" s="139">
        <f t="shared" si="0"/>
        <v>0.976459798226842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D19"/>
  <sheetViews>
    <sheetView showGridLines="0" showZeros="0" workbookViewId="0">
      <selection activeCell="D18" sqref="D18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6" width="9.125" style="148"/>
    <col min="247" max="247" width="30.125" style="148" customWidth="1"/>
    <col min="248" max="250" width="16.625" style="148" customWidth="1"/>
    <col min="251" max="251" width="30.125" style="148" customWidth="1"/>
    <col min="252" max="254" width="18" style="148" customWidth="1"/>
    <col min="255" max="259" width="9.125" style="148" hidden="1" customWidth="1"/>
    <col min="260" max="502" width="9.125" style="148"/>
    <col min="503" max="503" width="30.125" style="148" customWidth="1"/>
    <col min="504" max="506" width="16.625" style="148" customWidth="1"/>
    <col min="507" max="507" width="30.125" style="148" customWidth="1"/>
    <col min="508" max="510" width="18" style="148" customWidth="1"/>
    <col min="511" max="515" width="9.125" style="148" hidden="1" customWidth="1"/>
    <col min="516" max="758" width="9.125" style="148"/>
    <col min="759" max="759" width="30.125" style="148" customWidth="1"/>
    <col min="760" max="762" width="16.625" style="148" customWidth="1"/>
    <col min="763" max="763" width="30.125" style="148" customWidth="1"/>
    <col min="764" max="766" width="18" style="148" customWidth="1"/>
    <col min="767" max="771" width="9.125" style="148" hidden="1" customWidth="1"/>
    <col min="772" max="1014" width="9.125" style="148"/>
    <col min="1015" max="1015" width="30.125" style="148" customWidth="1"/>
    <col min="1016" max="1018" width="16.625" style="148" customWidth="1"/>
    <col min="1019" max="1019" width="30.125" style="148" customWidth="1"/>
    <col min="1020" max="1022" width="18" style="148" customWidth="1"/>
    <col min="1023" max="1027" width="9.125" style="148" hidden="1" customWidth="1"/>
    <col min="1028" max="1270" width="9.125" style="148"/>
    <col min="1271" max="1271" width="30.125" style="148" customWidth="1"/>
    <col min="1272" max="1274" width="16.625" style="148" customWidth="1"/>
    <col min="1275" max="1275" width="30.125" style="148" customWidth="1"/>
    <col min="1276" max="1278" width="18" style="148" customWidth="1"/>
    <col min="1279" max="1283" width="9.125" style="148" hidden="1" customWidth="1"/>
    <col min="1284" max="1526" width="9.125" style="148"/>
    <col min="1527" max="1527" width="30.125" style="148" customWidth="1"/>
    <col min="1528" max="1530" width="16.625" style="148" customWidth="1"/>
    <col min="1531" max="1531" width="30.125" style="148" customWidth="1"/>
    <col min="1532" max="1534" width="18" style="148" customWidth="1"/>
    <col min="1535" max="1539" width="9.125" style="148" hidden="1" customWidth="1"/>
    <col min="1540" max="1782" width="9.125" style="148"/>
    <col min="1783" max="1783" width="30.125" style="148" customWidth="1"/>
    <col min="1784" max="1786" width="16.625" style="148" customWidth="1"/>
    <col min="1787" max="1787" width="30.125" style="148" customWidth="1"/>
    <col min="1788" max="1790" width="18" style="148" customWidth="1"/>
    <col min="1791" max="1795" width="9.125" style="148" hidden="1" customWidth="1"/>
    <col min="1796" max="2038" width="9.125" style="148"/>
    <col min="2039" max="2039" width="30.125" style="148" customWidth="1"/>
    <col min="2040" max="2042" width="16.625" style="148" customWidth="1"/>
    <col min="2043" max="2043" width="30.125" style="148" customWidth="1"/>
    <col min="2044" max="2046" width="18" style="148" customWidth="1"/>
    <col min="2047" max="2051" width="9.125" style="148" hidden="1" customWidth="1"/>
    <col min="2052" max="2294" width="9.125" style="148"/>
    <col min="2295" max="2295" width="30.125" style="148" customWidth="1"/>
    <col min="2296" max="2298" width="16.625" style="148" customWidth="1"/>
    <col min="2299" max="2299" width="30.125" style="148" customWidth="1"/>
    <col min="2300" max="2302" width="18" style="148" customWidth="1"/>
    <col min="2303" max="2307" width="9.125" style="148" hidden="1" customWidth="1"/>
    <col min="2308" max="2550" width="9.125" style="148"/>
    <col min="2551" max="2551" width="30.125" style="148" customWidth="1"/>
    <col min="2552" max="2554" width="16.625" style="148" customWidth="1"/>
    <col min="2555" max="2555" width="30.125" style="148" customWidth="1"/>
    <col min="2556" max="2558" width="18" style="148" customWidth="1"/>
    <col min="2559" max="2563" width="9.125" style="148" hidden="1" customWidth="1"/>
    <col min="2564" max="2806" width="9.125" style="148"/>
    <col min="2807" max="2807" width="30.125" style="148" customWidth="1"/>
    <col min="2808" max="2810" width="16.625" style="148" customWidth="1"/>
    <col min="2811" max="2811" width="30.125" style="148" customWidth="1"/>
    <col min="2812" max="2814" width="18" style="148" customWidth="1"/>
    <col min="2815" max="2819" width="9.125" style="148" hidden="1" customWidth="1"/>
    <col min="2820" max="3062" width="9.125" style="148"/>
    <col min="3063" max="3063" width="30.125" style="148" customWidth="1"/>
    <col min="3064" max="3066" width="16.625" style="148" customWidth="1"/>
    <col min="3067" max="3067" width="30.125" style="148" customWidth="1"/>
    <col min="3068" max="3070" width="18" style="148" customWidth="1"/>
    <col min="3071" max="3075" width="9.125" style="148" hidden="1" customWidth="1"/>
    <col min="3076" max="3318" width="9.125" style="148"/>
    <col min="3319" max="3319" width="30.125" style="148" customWidth="1"/>
    <col min="3320" max="3322" width="16.625" style="148" customWidth="1"/>
    <col min="3323" max="3323" width="30.125" style="148" customWidth="1"/>
    <col min="3324" max="3326" width="18" style="148" customWidth="1"/>
    <col min="3327" max="3331" width="9.125" style="148" hidden="1" customWidth="1"/>
    <col min="3332" max="3574" width="9.125" style="148"/>
    <col min="3575" max="3575" width="30.125" style="148" customWidth="1"/>
    <col min="3576" max="3578" width="16.625" style="148" customWidth="1"/>
    <col min="3579" max="3579" width="30.125" style="148" customWidth="1"/>
    <col min="3580" max="3582" width="18" style="148" customWidth="1"/>
    <col min="3583" max="3587" width="9.125" style="148" hidden="1" customWidth="1"/>
    <col min="3588" max="3830" width="9.125" style="148"/>
    <col min="3831" max="3831" width="30.125" style="148" customWidth="1"/>
    <col min="3832" max="3834" width="16.625" style="148" customWidth="1"/>
    <col min="3835" max="3835" width="30.125" style="148" customWidth="1"/>
    <col min="3836" max="3838" width="18" style="148" customWidth="1"/>
    <col min="3839" max="3843" width="9.125" style="148" hidden="1" customWidth="1"/>
    <col min="3844" max="4086" width="9.125" style="148"/>
    <col min="4087" max="4087" width="30.125" style="148" customWidth="1"/>
    <col min="4088" max="4090" width="16.625" style="148" customWidth="1"/>
    <col min="4091" max="4091" width="30.125" style="148" customWidth="1"/>
    <col min="4092" max="4094" width="18" style="148" customWidth="1"/>
    <col min="4095" max="4099" width="9.125" style="148" hidden="1" customWidth="1"/>
    <col min="4100" max="4342" width="9.125" style="148"/>
    <col min="4343" max="4343" width="30.125" style="148" customWidth="1"/>
    <col min="4344" max="4346" width="16.625" style="148" customWidth="1"/>
    <col min="4347" max="4347" width="30.125" style="148" customWidth="1"/>
    <col min="4348" max="4350" width="18" style="148" customWidth="1"/>
    <col min="4351" max="4355" width="9.125" style="148" hidden="1" customWidth="1"/>
    <col min="4356" max="4598" width="9.125" style="148"/>
    <col min="4599" max="4599" width="30.125" style="148" customWidth="1"/>
    <col min="4600" max="4602" width="16.625" style="148" customWidth="1"/>
    <col min="4603" max="4603" width="30.125" style="148" customWidth="1"/>
    <col min="4604" max="4606" width="18" style="148" customWidth="1"/>
    <col min="4607" max="4611" width="9.125" style="148" hidden="1" customWidth="1"/>
    <col min="4612" max="4854" width="9.125" style="148"/>
    <col min="4855" max="4855" width="30.125" style="148" customWidth="1"/>
    <col min="4856" max="4858" width="16.625" style="148" customWidth="1"/>
    <col min="4859" max="4859" width="30.125" style="148" customWidth="1"/>
    <col min="4860" max="4862" width="18" style="148" customWidth="1"/>
    <col min="4863" max="4867" width="9.125" style="148" hidden="1" customWidth="1"/>
    <col min="4868" max="5110" width="9.125" style="148"/>
    <col min="5111" max="5111" width="30.125" style="148" customWidth="1"/>
    <col min="5112" max="5114" width="16.625" style="148" customWidth="1"/>
    <col min="5115" max="5115" width="30.125" style="148" customWidth="1"/>
    <col min="5116" max="5118" width="18" style="148" customWidth="1"/>
    <col min="5119" max="5123" width="9.125" style="148" hidden="1" customWidth="1"/>
    <col min="5124" max="5366" width="9.125" style="148"/>
    <col min="5367" max="5367" width="30.125" style="148" customWidth="1"/>
    <col min="5368" max="5370" width="16.625" style="148" customWidth="1"/>
    <col min="5371" max="5371" width="30.125" style="148" customWidth="1"/>
    <col min="5372" max="5374" width="18" style="148" customWidth="1"/>
    <col min="5375" max="5379" width="9.125" style="148" hidden="1" customWidth="1"/>
    <col min="5380" max="5622" width="9.125" style="148"/>
    <col min="5623" max="5623" width="30.125" style="148" customWidth="1"/>
    <col min="5624" max="5626" width="16.625" style="148" customWidth="1"/>
    <col min="5627" max="5627" width="30.125" style="148" customWidth="1"/>
    <col min="5628" max="5630" width="18" style="148" customWidth="1"/>
    <col min="5631" max="5635" width="9.125" style="148" hidden="1" customWidth="1"/>
    <col min="5636" max="5878" width="9.125" style="148"/>
    <col min="5879" max="5879" width="30.125" style="148" customWidth="1"/>
    <col min="5880" max="5882" width="16.625" style="148" customWidth="1"/>
    <col min="5883" max="5883" width="30.125" style="148" customWidth="1"/>
    <col min="5884" max="5886" width="18" style="148" customWidth="1"/>
    <col min="5887" max="5891" width="9.125" style="148" hidden="1" customWidth="1"/>
    <col min="5892" max="6134" width="9.125" style="148"/>
    <col min="6135" max="6135" width="30.125" style="148" customWidth="1"/>
    <col min="6136" max="6138" width="16.625" style="148" customWidth="1"/>
    <col min="6139" max="6139" width="30.125" style="148" customWidth="1"/>
    <col min="6140" max="6142" width="18" style="148" customWidth="1"/>
    <col min="6143" max="6147" width="9.125" style="148" hidden="1" customWidth="1"/>
    <col min="6148" max="6390" width="9.125" style="148"/>
    <col min="6391" max="6391" width="30.125" style="148" customWidth="1"/>
    <col min="6392" max="6394" width="16.625" style="148" customWidth="1"/>
    <col min="6395" max="6395" width="30.125" style="148" customWidth="1"/>
    <col min="6396" max="6398" width="18" style="148" customWidth="1"/>
    <col min="6399" max="6403" width="9.125" style="148" hidden="1" customWidth="1"/>
    <col min="6404" max="6646" width="9.125" style="148"/>
    <col min="6647" max="6647" width="30.125" style="148" customWidth="1"/>
    <col min="6648" max="6650" width="16.625" style="148" customWidth="1"/>
    <col min="6651" max="6651" width="30.125" style="148" customWidth="1"/>
    <col min="6652" max="6654" width="18" style="148" customWidth="1"/>
    <col min="6655" max="6659" width="9.125" style="148" hidden="1" customWidth="1"/>
    <col min="6660" max="6902" width="9.125" style="148"/>
    <col min="6903" max="6903" width="30.125" style="148" customWidth="1"/>
    <col min="6904" max="6906" width="16.625" style="148" customWidth="1"/>
    <col min="6907" max="6907" width="30.125" style="148" customWidth="1"/>
    <col min="6908" max="6910" width="18" style="148" customWidth="1"/>
    <col min="6911" max="6915" width="9.125" style="148" hidden="1" customWidth="1"/>
    <col min="6916" max="7158" width="9.125" style="148"/>
    <col min="7159" max="7159" width="30.125" style="148" customWidth="1"/>
    <col min="7160" max="7162" width="16.625" style="148" customWidth="1"/>
    <col min="7163" max="7163" width="30.125" style="148" customWidth="1"/>
    <col min="7164" max="7166" width="18" style="148" customWidth="1"/>
    <col min="7167" max="7171" width="9.125" style="148" hidden="1" customWidth="1"/>
    <col min="7172" max="7414" width="9.125" style="148"/>
    <col min="7415" max="7415" width="30.125" style="148" customWidth="1"/>
    <col min="7416" max="7418" width="16.625" style="148" customWidth="1"/>
    <col min="7419" max="7419" width="30.125" style="148" customWidth="1"/>
    <col min="7420" max="7422" width="18" style="148" customWidth="1"/>
    <col min="7423" max="7427" width="9.125" style="148" hidden="1" customWidth="1"/>
    <col min="7428" max="7670" width="9.125" style="148"/>
    <col min="7671" max="7671" width="30.125" style="148" customWidth="1"/>
    <col min="7672" max="7674" width="16.625" style="148" customWidth="1"/>
    <col min="7675" max="7675" width="30.125" style="148" customWidth="1"/>
    <col min="7676" max="7678" width="18" style="148" customWidth="1"/>
    <col min="7679" max="7683" width="9.125" style="148" hidden="1" customWidth="1"/>
    <col min="7684" max="7926" width="9.125" style="148"/>
    <col min="7927" max="7927" width="30.125" style="148" customWidth="1"/>
    <col min="7928" max="7930" width="16.625" style="148" customWidth="1"/>
    <col min="7931" max="7931" width="30.125" style="148" customWidth="1"/>
    <col min="7932" max="7934" width="18" style="148" customWidth="1"/>
    <col min="7935" max="7939" width="9.125" style="148" hidden="1" customWidth="1"/>
    <col min="7940" max="8182" width="9.125" style="148"/>
    <col min="8183" max="8183" width="30.125" style="148" customWidth="1"/>
    <col min="8184" max="8186" width="16.625" style="148" customWidth="1"/>
    <col min="8187" max="8187" width="30.125" style="148" customWidth="1"/>
    <col min="8188" max="8190" width="18" style="148" customWidth="1"/>
    <col min="8191" max="8195" width="9.125" style="148" hidden="1" customWidth="1"/>
    <col min="8196" max="8438" width="9.125" style="148"/>
    <col min="8439" max="8439" width="30.125" style="148" customWidth="1"/>
    <col min="8440" max="8442" width="16.625" style="148" customWidth="1"/>
    <col min="8443" max="8443" width="30.125" style="148" customWidth="1"/>
    <col min="8444" max="8446" width="18" style="148" customWidth="1"/>
    <col min="8447" max="8451" width="9.125" style="148" hidden="1" customWidth="1"/>
    <col min="8452" max="8694" width="9.125" style="148"/>
    <col min="8695" max="8695" width="30.125" style="148" customWidth="1"/>
    <col min="8696" max="8698" width="16.625" style="148" customWidth="1"/>
    <col min="8699" max="8699" width="30.125" style="148" customWidth="1"/>
    <col min="8700" max="8702" width="18" style="148" customWidth="1"/>
    <col min="8703" max="8707" width="9.125" style="148" hidden="1" customWidth="1"/>
    <col min="8708" max="8950" width="9.125" style="148"/>
    <col min="8951" max="8951" width="30.125" style="148" customWidth="1"/>
    <col min="8952" max="8954" width="16.625" style="148" customWidth="1"/>
    <col min="8955" max="8955" width="30.125" style="148" customWidth="1"/>
    <col min="8956" max="8958" width="18" style="148" customWidth="1"/>
    <col min="8959" max="8963" width="9.125" style="148" hidden="1" customWidth="1"/>
    <col min="8964" max="9206" width="9.125" style="148"/>
    <col min="9207" max="9207" width="30.125" style="148" customWidth="1"/>
    <col min="9208" max="9210" width="16.625" style="148" customWidth="1"/>
    <col min="9211" max="9211" width="30.125" style="148" customWidth="1"/>
    <col min="9212" max="9214" width="18" style="148" customWidth="1"/>
    <col min="9215" max="9219" width="9.125" style="148" hidden="1" customWidth="1"/>
    <col min="9220" max="9462" width="9.125" style="148"/>
    <col min="9463" max="9463" width="30.125" style="148" customWidth="1"/>
    <col min="9464" max="9466" width="16.625" style="148" customWidth="1"/>
    <col min="9467" max="9467" width="30.125" style="148" customWidth="1"/>
    <col min="9468" max="9470" width="18" style="148" customWidth="1"/>
    <col min="9471" max="9475" width="9.125" style="148" hidden="1" customWidth="1"/>
    <col min="9476" max="9718" width="9.125" style="148"/>
    <col min="9719" max="9719" width="30.125" style="148" customWidth="1"/>
    <col min="9720" max="9722" width="16.625" style="148" customWidth="1"/>
    <col min="9723" max="9723" width="30.125" style="148" customWidth="1"/>
    <col min="9724" max="9726" width="18" style="148" customWidth="1"/>
    <col min="9727" max="9731" width="9.125" style="148" hidden="1" customWidth="1"/>
    <col min="9732" max="9974" width="9.125" style="148"/>
    <col min="9975" max="9975" width="30.125" style="148" customWidth="1"/>
    <col min="9976" max="9978" width="16.625" style="148" customWidth="1"/>
    <col min="9979" max="9979" width="30.125" style="148" customWidth="1"/>
    <col min="9980" max="9982" width="18" style="148" customWidth="1"/>
    <col min="9983" max="9987" width="9.125" style="148" hidden="1" customWidth="1"/>
    <col min="9988" max="10230" width="9.125" style="148"/>
    <col min="10231" max="10231" width="30.125" style="148" customWidth="1"/>
    <col min="10232" max="10234" width="16.625" style="148" customWidth="1"/>
    <col min="10235" max="10235" width="30.125" style="148" customWidth="1"/>
    <col min="10236" max="10238" width="18" style="148" customWidth="1"/>
    <col min="10239" max="10243" width="9.125" style="148" hidden="1" customWidth="1"/>
    <col min="10244" max="10486" width="9.125" style="148"/>
    <col min="10487" max="10487" width="30.125" style="148" customWidth="1"/>
    <col min="10488" max="10490" width="16.625" style="148" customWidth="1"/>
    <col min="10491" max="10491" width="30.125" style="148" customWidth="1"/>
    <col min="10492" max="10494" width="18" style="148" customWidth="1"/>
    <col min="10495" max="10499" width="9.125" style="148" hidden="1" customWidth="1"/>
    <col min="10500" max="10742" width="9.125" style="148"/>
    <col min="10743" max="10743" width="30.125" style="148" customWidth="1"/>
    <col min="10744" max="10746" width="16.625" style="148" customWidth="1"/>
    <col min="10747" max="10747" width="30.125" style="148" customWidth="1"/>
    <col min="10748" max="10750" width="18" style="148" customWidth="1"/>
    <col min="10751" max="10755" width="9.125" style="148" hidden="1" customWidth="1"/>
    <col min="10756" max="10998" width="9.125" style="148"/>
    <col min="10999" max="10999" width="30.125" style="148" customWidth="1"/>
    <col min="11000" max="11002" width="16.625" style="148" customWidth="1"/>
    <col min="11003" max="11003" width="30.125" style="148" customWidth="1"/>
    <col min="11004" max="11006" width="18" style="148" customWidth="1"/>
    <col min="11007" max="11011" width="9.125" style="148" hidden="1" customWidth="1"/>
    <col min="11012" max="11254" width="9.125" style="148"/>
    <col min="11255" max="11255" width="30.125" style="148" customWidth="1"/>
    <col min="11256" max="11258" width="16.625" style="148" customWidth="1"/>
    <col min="11259" max="11259" width="30.125" style="148" customWidth="1"/>
    <col min="11260" max="11262" width="18" style="148" customWidth="1"/>
    <col min="11263" max="11267" width="9.125" style="148" hidden="1" customWidth="1"/>
    <col min="11268" max="11510" width="9.125" style="148"/>
    <col min="11511" max="11511" width="30.125" style="148" customWidth="1"/>
    <col min="11512" max="11514" width="16.625" style="148" customWidth="1"/>
    <col min="11515" max="11515" width="30.125" style="148" customWidth="1"/>
    <col min="11516" max="11518" width="18" style="148" customWidth="1"/>
    <col min="11519" max="11523" width="9.125" style="148" hidden="1" customWidth="1"/>
    <col min="11524" max="11766" width="9.125" style="148"/>
    <col min="11767" max="11767" width="30.125" style="148" customWidth="1"/>
    <col min="11768" max="11770" width="16.625" style="148" customWidth="1"/>
    <col min="11771" max="11771" width="30.125" style="148" customWidth="1"/>
    <col min="11772" max="11774" width="18" style="148" customWidth="1"/>
    <col min="11775" max="11779" width="9.125" style="148" hidden="1" customWidth="1"/>
    <col min="11780" max="12022" width="9.125" style="148"/>
    <col min="12023" max="12023" width="30.125" style="148" customWidth="1"/>
    <col min="12024" max="12026" width="16.625" style="148" customWidth="1"/>
    <col min="12027" max="12027" width="30.125" style="148" customWidth="1"/>
    <col min="12028" max="12030" width="18" style="148" customWidth="1"/>
    <col min="12031" max="12035" width="9.125" style="148" hidden="1" customWidth="1"/>
    <col min="12036" max="12278" width="9.125" style="148"/>
    <col min="12279" max="12279" width="30.125" style="148" customWidth="1"/>
    <col min="12280" max="12282" width="16.625" style="148" customWidth="1"/>
    <col min="12283" max="12283" width="30.125" style="148" customWidth="1"/>
    <col min="12284" max="12286" width="18" style="148" customWidth="1"/>
    <col min="12287" max="12291" width="9.125" style="148" hidden="1" customWidth="1"/>
    <col min="12292" max="12534" width="9.125" style="148"/>
    <col min="12535" max="12535" width="30.125" style="148" customWidth="1"/>
    <col min="12536" max="12538" width="16.625" style="148" customWidth="1"/>
    <col min="12539" max="12539" width="30.125" style="148" customWidth="1"/>
    <col min="12540" max="12542" width="18" style="148" customWidth="1"/>
    <col min="12543" max="12547" width="9.125" style="148" hidden="1" customWidth="1"/>
    <col min="12548" max="12790" width="9.125" style="148"/>
    <col min="12791" max="12791" width="30.125" style="148" customWidth="1"/>
    <col min="12792" max="12794" width="16.625" style="148" customWidth="1"/>
    <col min="12795" max="12795" width="30.125" style="148" customWidth="1"/>
    <col min="12796" max="12798" width="18" style="148" customWidth="1"/>
    <col min="12799" max="12803" width="9.125" style="148" hidden="1" customWidth="1"/>
    <col min="12804" max="13046" width="9.125" style="148"/>
    <col min="13047" max="13047" width="30.125" style="148" customWidth="1"/>
    <col min="13048" max="13050" width="16.625" style="148" customWidth="1"/>
    <col min="13051" max="13051" width="30.125" style="148" customWidth="1"/>
    <col min="13052" max="13054" width="18" style="148" customWidth="1"/>
    <col min="13055" max="13059" width="9.125" style="148" hidden="1" customWidth="1"/>
    <col min="13060" max="13302" width="9.125" style="148"/>
    <col min="13303" max="13303" width="30.125" style="148" customWidth="1"/>
    <col min="13304" max="13306" width="16.625" style="148" customWidth="1"/>
    <col min="13307" max="13307" width="30.125" style="148" customWidth="1"/>
    <col min="13308" max="13310" width="18" style="148" customWidth="1"/>
    <col min="13311" max="13315" width="9.125" style="148" hidden="1" customWidth="1"/>
    <col min="13316" max="13558" width="9.125" style="148"/>
    <col min="13559" max="13559" width="30.125" style="148" customWidth="1"/>
    <col min="13560" max="13562" width="16.625" style="148" customWidth="1"/>
    <col min="13563" max="13563" width="30.125" style="148" customWidth="1"/>
    <col min="13564" max="13566" width="18" style="148" customWidth="1"/>
    <col min="13567" max="13571" width="9.125" style="148" hidden="1" customWidth="1"/>
    <col min="13572" max="13814" width="9.125" style="148"/>
    <col min="13815" max="13815" width="30.125" style="148" customWidth="1"/>
    <col min="13816" max="13818" width="16.625" style="148" customWidth="1"/>
    <col min="13819" max="13819" width="30.125" style="148" customWidth="1"/>
    <col min="13820" max="13822" width="18" style="148" customWidth="1"/>
    <col min="13823" max="13827" width="9.125" style="148" hidden="1" customWidth="1"/>
    <col min="13828" max="14070" width="9.125" style="148"/>
    <col min="14071" max="14071" width="30.125" style="148" customWidth="1"/>
    <col min="14072" max="14074" width="16.625" style="148" customWidth="1"/>
    <col min="14075" max="14075" width="30.125" style="148" customWidth="1"/>
    <col min="14076" max="14078" width="18" style="148" customWidth="1"/>
    <col min="14079" max="14083" width="9.125" style="148" hidden="1" customWidth="1"/>
    <col min="14084" max="14326" width="9.125" style="148"/>
    <col min="14327" max="14327" width="30.125" style="148" customWidth="1"/>
    <col min="14328" max="14330" width="16.625" style="148" customWidth="1"/>
    <col min="14331" max="14331" width="30.125" style="148" customWidth="1"/>
    <col min="14332" max="14334" width="18" style="148" customWidth="1"/>
    <col min="14335" max="14339" width="9.125" style="148" hidden="1" customWidth="1"/>
    <col min="14340" max="14582" width="9.125" style="148"/>
    <col min="14583" max="14583" width="30.125" style="148" customWidth="1"/>
    <col min="14584" max="14586" width="16.625" style="148" customWidth="1"/>
    <col min="14587" max="14587" width="30.125" style="148" customWidth="1"/>
    <col min="14588" max="14590" width="18" style="148" customWidth="1"/>
    <col min="14591" max="14595" width="9.125" style="148" hidden="1" customWidth="1"/>
    <col min="14596" max="14838" width="9.125" style="148"/>
    <col min="14839" max="14839" width="30.125" style="148" customWidth="1"/>
    <col min="14840" max="14842" width="16.625" style="148" customWidth="1"/>
    <col min="14843" max="14843" width="30.125" style="148" customWidth="1"/>
    <col min="14844" max="14846" width="18" style="148" customWidth="1"/>
    <col min="14847" max="14851" width="9.125" style="148" hidden="1" customWidth="1"/>
    <col min="14852" max="15094" width="9.125" style="148"/>
    <col min="15095" max="15095" width="30.125" style="148" customWidth="1"/>
    <col min="15096" max="15098" width="16.625" style="148" customWidth="1"/>
    <col min="15099" max="15099" width="30.125" style="148" customWidth="1"/>
    <col min="15100" max="15102" width="18" style="148" customWidth="1"/>
    <col min="15103" max="15107" width="9.125" style="148" hidden="1" customWidth="1"/>
    <col min="15108" max="15350" width="9.125" style="148"/>
    <col min="15351" max="15351" width="30.125" style="148" customWidth="1"/>
    <col min="15352" max="15354" width="16.625" style="148" customWidth="1"/>
    <col min="15355" max="15355" width="30.125" style="148" customWidth="1"/>
    <col min="15356" max="15358" width="18" style="148" customWidth="1"/>
    <col min="15359" max="15363" width="9.125" style="148" hidden="1" customWidth="1"/>
    <col min="15364" max="15606" width="9.125" style="148"/>
    <col min="15607" max="15607" width="30.125" style="148" customWidth="1"/>
    <col min="15608" max="15610" width="16.625" style="148" customWidth="1"/>
    <col min="15611" max="15611" width="30.125" style="148" customWidth="1"/>
    <col min="15612" max="15614" width="18" style="148" customWidth="1"/>
    <col min="15615" max="15619" width="9.125" style="148" hidden="1" customWidth="1"/>
    <col min="15620" max="15862" width="9.125" style="148"/>
    <col min="15863" max="15863" width="30.125" style="148" customWidth="1"/>
    <col min="15864" max="15866" width="16.625" style="148" customWidth="1"/>
    <col min="15867" max="15867" width="30.125" style="148" customWidth="1"/>
    <col min="15868" max="15870" width="18" style="148" customWidth="1"/>
    <col min="15871" max="15875" width="9.125" style="148" hidden="1" customWidth="1"/>
    <col min="15876" max="16118" width="9.125" style="148"/>
    <col min="16119" max="16119" width="30.125" style="148" customWidth="1"/>
    <col min="16120" max="16122" width="16.625" style="148" customWidth="1"/>
    <col min="16123" max="16123" width="30.125" style="148" customWidth="1"/>
    <col min="16124" max="16126" width="18" style="148" customWidth="1"/>
    <col min="16127" max="16131" width="9.125" style="148" hidden="1" customWidth="1"/>
    <col min="16132" max="16384" width="9.125" style="148"/>
  </cols>
  <sheetData>
    <row r="1" s="142" customFormat="1" ht="19.5" customHeight="1" spans="1:3">
      <c r="A1" s="4" t="s">
        <v>167</v>
      </c>
      <c r="B1" s="143"/>
      <c r="C1" s="143"/>
    </row>
    <row r="2" s="143" customFormat="1" ht="20.25" spans="1:4">
      <c r="A2" s="149" t="s">
        <v>168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5" t="s">
        <v>49</v>
      </c>
    </row>
    <row r="5" s="145" customFormat="1" ht="24.95" customHeight="1" spans="1:4">
      <c r="A5" s="153" t="s">
        <v>50</v>
      </c>
      <c r="B5" s="192">
        <f>SUM(B6:B19)</f>
        <v>0</v>
      </c>
      <c r="C5" s="192">
        <f>SUM(C6:C19)</f>
        <v>0</v>
      </c>
      <c r="D5" s="187" t="e">
        <f>C5/B5</f>
        <v>#DIV/0!</v>
      </c>
    </row>
    <row r="6" s="145" customFormat="1" ht="24.95" customHeight="1" spans="1:4">
      <c r="A6" s="133" t="s">
        <v>169</v>
      </c>
      <c r="B6" s="193"/>
      <c r="C6" s="193"/>
      <c r="D6" s="155"/>
    </row>
    <row r="7" s="145" customFormat="1" ht="24.95" customHeight="1" spans="1:4">
      <c r="A7" s="133" t="s">
        <v>170</v>
      </c>
      <c r="B7" s="193"/>
      <c r="C7" s="193"/>
      <c r="D7" s="155"/>
    </row>
    <row r="8" s="145" customFormat="1" ht="24.95" customHeight="1" spans="1:4">
      <c r="A8" s="133" t="s">
        <v>171</v>
      </c>
      <c r="B8" s="193"/>
      <c r="C8" s="193"/>
      <c r="D8" s="155"/>
    </row>
    <row r="9" s="145" customFormat="1" ht="24.95" customHeight="1" spans="1:4">
      <c r="A9" s="133" t="s">
        <v>172</v>
      </c>
      <c r="B9" s="193"/>
      <c r="C9" s="193"/>
      <c r="D9" s="155"/>
    </row>
    <row r="10" s="145" customFormat="1" ht="24.95" customHeight="1" spans="1:4">
      <c r="A10" s="133" t="s">
        <v>173</v>
      </c>
      <c r="B10" s="194"/>
      <c r="C10" s="193"/>
      <c r="D10" s="159"/>
    </row>
    <row r="11" s="145" customFormat="1" ht="24.95" customHeight="1" spans="1:4">
      <c r="A11" s="133" t="s">
        <v>174</v>
      </c>
      <c r="B11" s="195"/>
      <c r="C11" s="193"/>
      <c r="D11" s="155"/>
    </row>
    <row r="12" s="146" customFormat="1" ht="24.95" customHeight="1" spans="1:4">
      <c r="A12" s="133" t="s">
        <v>175</v>
      </c>
      <c r="B12" s="194"/>
      <c r="C12" s="193"/>
      <c r="D12" s="159"/>
    </row>
    <row r="13" s="147" customFormat="1" ht="24.95" customHeight="1" spans="1:4">
      <c r="A13" s="133" t="s">
        <v>176</v>
      </c>
      <c r="B13" s="195"/>
      <c r="C13" s="193"/>
      <c r="D13" s="155"/>
    </row>
    <row r="14" ht="24.95" customHeight="1" spans="1:4">
      <c r="A14" s="133" t="s">
        <v>177</v>
      </c>
      <c r="B14" s="195"/>
      <c r="C14" s="193"/>
      <c r="D14" s="155"/>
    </row>
    <row r="15" ht="24.95" customHeight="1" spans="1:4">
      <c r="A15" s="133" t="s">
        <v>178</v>
      </c>
      <c r="B15" s="195"/>
      <c r="C15" s="193"/>
      <c r="D15" s="155"/>
    </row>
    <row r="16" ht="24.95" customHeight="1" spans="1:4">
      <c r="A16" s="133" t="s">
        <v>179</v>
      </c>
      <c r="B16" s="194"/>
      <c r="C16" s="193"/>
      <c r="D16" s="155"/>
    </row>
    <row r="17" ht="33" customHeight="1" spans="1:4">
      <c r="A17" s="133" t="s">
        <v>180</v>
      </c>
      <c r="B17" s="195"/>
      <c r="C17" s="193"/>
      <c r="D17" s="155"/>
    </row>
    <row r="18" ht="24.95" customHeight="1" spans="1:4">
      <c r="A18" s="133" t="s">
        <v>181</v>
      </c>
      <c r="B18" s="196"/>
      <c r="C18" s="193"/>
      <c r="D18" s="159" t="e">
        <f>C18/B18</f>
        <v>#DIV/0!</v>
      </c>
    </row>
    <row r="19" ht="24.95" customHeight="1" spans="1:4">
      <c r="A19" s="156"/>
      <c r="B19" s="197"/>
      <c r="C19" s="197"/>
      <c r="D19" s="158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D3"/>
  <sheetViews>
    <sheetView workbookViewId="0">
      <selection activeCell="A2" sqref="A2:D3"/>
    </sheetView>
  </sheetViews>
  <sheetFormatPr defaultColWidth="9" defaultRowHeight="13.5" outlineLevelRow="2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ht="27" customHeight="1" spans="1:4">
      <c r="A2" s="73" t="s">
        <v>183</v>
      </c>
      <c r="B2" s="141"/>
      <c r="C2" s="141"/>
      <c r="D2" s="141"/>
    </row>
    <row r="3" ht="27" customHeight="1" spans="1:4">
      <c r="A3" s="141"/>
      <c r="B3" s="141"/>
      <c r="C3" s="141"/>
      <c r="D3" s="141"/>
    </row>
  </sheetData>
  <mergeCells count="2">
    <mergeCell ref="A1:D1"/>
    <mergeCell ref="A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WPS_1528139808</cp:lastModifiedBy>
  <dcterms:created xsi:type="dcterms:W3CDTF">2023-01-05T04:52:00Z</dcterms:created>
  <dcterms:modified xsi:type="dcterms:W3CDTF">2023-02-20T06:46:13Z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361619C1C88B43BBAE7C162D69998C44</vt:lpwstr>
  </property>
</Properties>
</file>