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600" windowHeight="9840" tabRatio="827" activeTab="2"/>
  </bookViews>
  <sheets>
    <sheet name="封面" sheetId="92" r:id="rId1"/>
    <sheet name="目录" sheetId="84" r:id="rId2"/>
    <sheet name="01-2022公共平衡 " sheetId="26" r:id="rId3"/>
    <sheet name="02-2022公共支出功能 " sheetId="27" r:id="rId4"/>
    <sheet name="3-2022基金平衡" sheetId="33" r:id="rId5"/>
    <sheet name="4-2022基金支出" sheetId="19" r:id="rId6"/>
    <sheet name="5-2022国资平衡" sheetId="48" r:id="rId7"/>
    <sheet name="6-2023公共平衡" sheetId="71" r:id="rId8"/>
    <sheet name="7-2023公共本级支出功能 " sheetId="38" r:id="rId9"/>
    <sheet name="8-2023公共基本和项目 " sheetId="39" r:id="rId10"/>
    <sheet name="9-2023公共本级基本支出" sheetId="36" r:id="rId11"/>
    <sheet name="10-2023基金平衡" sheetId="35" r:id="rId12"/>
    <sheet name="11-2023基金支出" sheetId="7" r:id="rId13"/>
    <sheet name="12-2023国资平衡" sheetId="49" r:id="rId14"/>
  </sheets>
  <definedNames>
    <definedName name="_xlnm._FilterDatabase" localSheetId="3" hidden="1">'02-2022公共支出功能 '!$A$5:$B$1329</definedName>
    <definedName name="_xlnm._FilterDatabase" localSheetId="5" hidden="1">'4-2022基金支出'!$A$4:$B$274</definedName>
    <definedName name="_xlnm._FilterDatabase" localSheetId="8" hidden="1">'7-2023公共本级支出功能 '!$A$4:$C$1329</definedName>
    <definedName name="_xlnm._FilterDatabase" localSheetId="10" hidden="1">'9-2023公共本级基本支出'!$A$5:$B$81</definedName>
    <definedName name="_xlnm._FilterDatabase" localSheetId="12" hidden="1">'11-2023基金支出'!$A$4:$D$274</definedName>
    <definedName name="fa" localSheetId="0">#REF!</definedName>
    <definedName name="fa">#REF!</definedName>
    <definedName name="_xlnm.Print_Area" localSheetId="2">'01-2022公共平衡 '!$A$1:$N$44</definedName>
    <definedName name="_xlnm.Print_Area" localSheetId="3">'02-2022公共支出功能 '!$A$1:$B$1329</definedName>
    <definedName name="_xlnm.Print_Area" localSheetId="12">'11-2023基金支出'!$A$1:$B$55</definedName>
    <definedName name="_xlnm.Print_Area" localSheetId="4">'3-2022基金平衡'!$A$1:$N$30</definedName>
    <definedName name="_xlnm.Print_Area" localSheetId="5">'4-2022基金支出'!$A$1:$B$274</definedName>
    <definedName name="_xlnm.Print_Area" localSheetId="6">'5-2022国资平衡'!$A$1:$N$23</definedName>
    <definedName name="_xlnm.Print_Area" localSheetId="7">'6-2023公共平衡'!$A$1:$H$41</definedName>
    <definedName name="_xlnm.Print_Area" localSheetId="8">'7-2023公共本级支出功能 '!$A$1:$B$1329</definedName>
    <definedName name="_xlnm.Print_Area" localSheetId="9">'8-2023公共基本和项目 '!$A$1:$D$32</definedName>
    <definedName name="_xlnm.Print_Area" localSheetId="10">'9-2023公共本级基本支出'!$A$1:$B$13</definedName>
    <definedName name="_xlnm.Print_Titles" localSheetId="2">'01-2022公共平衡 '!$2:$4</definedName>
    <definedName name="_xlnm.Print_Titles" localSheetId="3">'02-2022公共支出功能 '!$5:$5</definedName>
    <definedName name="_xlnm.Print_Titles" localSheetId="12">'11-2023基金支出'!$2:$4</definedName>
    <definedName name="_xlnm.Print_Titles" localSheetId="4">'3-2022基金平衡'!$1:$4</definedName>
    <definedName name="_xlnm.Print_Titles" localSheetId="5">'4-2022基金支出'!$4:$4</definedName>
    <definedName name="_xlnm.Print_Titles" localSheetId="8">'7-2023公共本级支出功能 '!$4:$4</definedName>
    <definedName name="_xlnm.Print_Titles" localSheetId="10">'9-2023公共本级基本支出'!$2:$5</definedName>
    <definedName name="地区名称" localSheetId="2">#REF!</definedName>
    <definedName name="地区名称" localSheetId="3">#REF!</definedName>
    <definedName name="地区名称" localSheetId="11">#REF!</definedName>
    <definedName name="地区名称" localSheetId="13">#REF!</definedName>
    <definedName name="地区名称" localSheetId="4">#REF!</definedName>
    <definedName name="地区名称" localSheetId="6">#REF!</definedName>
    <definedName name="地区名称" localSheetId="8">#REF!</definedName>
    <definedName name="地区名称" localSheetId="0">#REF!</definedName>
    <definedName name="地区名称">#REF!</definedName>
  </definedNames>
  <calcPr calcId="144525"/>
</workbook>
</file>

<file path=xl/sharedStrings.xml><?xml version="1.0" encoding="utf-8"?>
<sst xmlns="http://schemas.openxmlformats.org/spreadsheetml/2006/main" count="3708" uniqueCount="1566">
  <si>
    <t>罗云镇2022年预算执行情况和
2023年预算（草案）(续）</t>
  </si>
  <si>
    <t>目    录</t>
  </si>
  <si>
    <t>一、2022年预算执行</t>
  </si>
  <si>
    <t>1、一般公共预算</t>
  </si>
  <si>
    <t>表1：2022年一般公共预算收支执行表</t>
  </si>
  <si>
    <t>表2：2022年一般公共预算本级支出执行表</t>
  </si>
  <si>
    <t>2、政府性基金预算</t>
  </si>
  <si>
    <t>表3：2022年政府性基金预算收支执行表</t>
  </si>
  <si>
    <t>表4：2022年政府性基金预算本级支出执行表</t>
  </si>
  <si>
    <t>3、国有资本经营预算</t>
  </si>
  <si>
    <t>表5：2022年国有资本经营预算收支执行表</t>
  </si>
  <si>
    <t>二、2023年预算安排</t>
  </si>
  <si>
    <t xml:space="preserve">表6：2023年一般公共预算收支预算表 </t>
  </si>
  <si>
    <t xml:space="preserve">表7：2023年一般公共预算本级支出预算表 </t>
  </si>
  <si>
    <t>表8：2023年一般公共预算本级支出预算表
     （按功能分类科目的基本支出和项目支出）</t>
  </si>
  <si>
    <t>表9：2023年一般公共预算本级基本支出预算表 
      （按经济分类科目）</t>
  </si>
  <si>
    <t xml:space="preserve">表10：2023年政府性基金预算收支预算表 </t>
  </si>
  <si>
    <t xml:space="preserve">表11：2023年政府性基金预算本级支出预算表 </t>
  </si>
  <si>
    <t xml:space="preserve">表12：2023年国有资本经营预算收支预算表 </t>
  </si>
  <si>
    <t>表1</t>
  </si>
  <si>
    <t>2022年一般公共预算收支执行表</t>
  </si>
  <si>
    <t>单位：万元</t>
  </si>
  <si>
    <t>收      入</t>
  </si>
  <si>
    <t>预算数</t>
  </si>
  <si>
    <t>调整
预算数</t>
  </si>
  <si>
    <t>变动
预算数</t>
  </si>
  <si>
    <t>执行数</t>
  </si>
  <si>
    <t>执行数
为变动
预算数的%</t>
  </si>
  <si>
    <t>执行数为
上年决算
数的%</t>
  </si>
  <si>
    <t>支      出</t>
  </si>
  <si>
    <t>总  计</t>
  </si>
  <si>
    <t>本级收入合计</t>
  </si>
  <si>
    <t>本级支出合计</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</si>
  <si>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</si>
  <si>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</si>
  <si>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</si>
  <si>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</si>
  <si>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</si>
  <si>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</si>
  <si>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</si>
  <si>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</si>
  <si>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</si>
  <si>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</si>
  <si>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</si>
  <si>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</si>
  <si>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</si>
  <si>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</si>
  <si>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</si>
  <si>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</si>
  <si>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</si>
  <si>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</si>
  <si>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</si>
  <si>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</si>
  <si>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车船税</t>
  </si>
  <si>
    <t>十一、城乡社区支出</t>
  </si>
  <si>
    <t xml:space="preserve">    耕地占用税</t>
  </si>
  <si>
    <t>十二、农林水支出</t>
  </si>
  <si>
    <t xml:space="preserve">    契税</t>
  </si>
  <si>
    <t>十三、交通运输支出</t>
  </si>
  <si>
    <t xml:space="preserve">    烟叶税</t>
  </si>
  <si>
    <t>十四、资源勘探工业信息等支出</t>
  </si>
  <si>
    <t xml:space="preserve">    环境保护税</t>
  </si>
  <si>
    <t>十五、商业服务业等支出</t>
  </si>
  <si>
    <t xml:space="preserve">    其他税收收入</t>
  </si>
  <si>
    <t>十六、金融支出</t>
  </si>
  <si>
    <t>二、非税收入</t>
  </si>
  <si>
    <t>十七、援助其他地区支出</t>
  </si>
  <si>
    <t xml:space="preserve">    专项收入</t>
  </si>
  <si>
    <t>十八、自然资源海洋气象等支出</t>
  </si>
  <si>
    <t xml:space="preserve">    行政事业性收费收入</t>
  </si>
  <si>
    <t>十九、住房保障支出</t>
  </si>
  <si>
    <t xml:space="preserve">    罚没收入</t>
  </si>
  <si>
    <t>二十、粮油物资储备支出</t>
  </si>
  <si>
    <t xml:space="preserve">    国有资源(资产)有偿使用收入</t>
  </si>
  <si>
    <t>二十一、灾害防治及应急管理支出</t>
  </si>
  <si>
    <t xml:space="preserve">    捐赠收入</t>
  </si>
  <si>
    <t>二十二、预备费</t>
  </si>
  <si>
    <t xml:space="preserve">    政府住房基金收入</t>
  </si>
  <si>
    <t>二十三、其他支出</t>
  </si>
  <si>
    <t xml:space="preserve">    其他收入</t>
  </si>
  <si>
    <t>二十四、债务付息支出</t>
  </si>
  <si>
    <t>二十五、债务发行费用支出</t>
  </si>
  <si>
    <t>转移性收入合计</t>
  </si>
  <si>
    <t>转移性支出合计</t>
  </si>
  <si>
    <t>一、上级补助收入</t>
  </si>
  <si>
    <t>一、上解上级支出</t>
  </si>
  <si>
    <t>二、上解收入</t>
  </si>
  <si>
    <t>二、补助支出</t>
  </si>
  <si>
    <t>三、动用预算稳定调节基金</t>
  </si>
  <si>
    <t>三、地方政府债务还本支出</t>
  </si>
  <si>
    <t>四、调入资金</t>
  </si>
  <si>
    <t xml:space="preserve">    地方政府债券还本支出（本级财力）</t>
  </si>
  <si>
    <t xml:space="preserve">五、地方政府债务收入 </t>
  </si>
  <si>
    <t xml:space="preserve">    地方政府债券还本支出（再融资）</t>
  </si>
  <si>
    <t xml:space="preserve">    地方政府债券收入(新增）</t>
  </si>
  <si>
    <t>四、安排预算稳定调节基金</t>
  </si>
  <si>
    <t xml:space="preserve">    地方政府债券收入(再融资）</t>
  </si>
  <si>
    <t xml:space="preserve">五、地方政府债务转贷支出 </t>
  </si>
  <si>
    <t xml:space="preserve">    地方政府外债借款收入</t>
  </si>
  <si>
    <t xml:space="preserve">    地方政府债券转贷支出（新增）</t>
  </si>
  <si>
    <t>六、上年结转</t>
  </si>
  <si>
    <t xml:space="preserve">    地方政府债券转贷支出（再融资）</t>
  </si>
  <si>
    <t xml:space="preserve">    地方政府外债借款转贷支出</t>
  </si>
  <si>
    <t>六、结转下年</t>
  </si>
  <si>
    <t>注：1.本表直观反映2022年一般公共预算收入与支出的平衡关系。
    2.收入总计（本级收入合计+转移性收入合计）=支出总计（本级支出合计+转移性支出合计）。
    3.调整预算数是指根据预算法规定，经区人大常委会审查批准对年初预算进行调整后形成的预算数，下同。
    4.变动预算数是指在调整预算数的基础上，根据预算法规定，因不需地方配套的上级专项转移支付增加、上年结转资金安排使用等不属于预算调整事项但引起预算收支变动后形成的预算数，下同。</t>
  </si>
  <si>
    <t>表2</t>
  </si>
  <si>
    <t>2022年一般公共预算本级支出执行表</t>
  </si>
  <si>
    <t>支        出</t>
  </si>
  <si>
    <r>
      <rPr>
        <sz val="14"/>
        <rFont val="黑体"/>
        <charset val="134"/>
      </rPr>
      <t>执行数</t>
    </r>
  </si>
  <si>
    <t>一般公共预算支出合计</t>
  </si>
  <si>
    <t xml:space="preserve">  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</si>
  <si>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</si>
  <si>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</si>
  <si>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</si>
  <si>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</si>
  <si>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</si>
  <si>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</si>
  <si>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</si>
  <si>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</si>
  <si>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</si>
  <si>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</si>
  <si>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</si>
  <si>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</si>
  <si>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</si>
  <si>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</si>
  <si>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</si>
  <si>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</si>
  <si>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</si>
  <si>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</si>
  <si>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</si>
  <si>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</si>
  <si>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</si>
  <si>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</si>
  <si>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</si>
  <si>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</si>
  <si>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</si>
  <si>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</si>
  <si>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</si>
  <si>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</si>
  <si>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</si>
  <si>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</si>
  <si>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</si>
  <si>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</si>
  <si>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</si>
  <si>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</si>
  <si>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</si>
  <si>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</si>
  <si>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</si>
  <si>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</si>
  <si>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</si>
  <si>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</si>
  <si>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</si>
  <si>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</si>
  <si>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</si>
  <si>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</si>
  <si>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</si>
  <si>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</si>
  <si>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</si>
  <si>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</si>
  <si>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</si>
  <si>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</si>
  <si>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</si>
  <si>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</si>
  <si>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</si>
  <si>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</si>
  <si>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</si>
  <si>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</si>
  <si>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</si>
  <si>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</si>
  <si>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</si>
  <si>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</si>
  <si>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</si>
  <si>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</si>
  <si>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</si>
  <si>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</si>
  <si>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</si>
  <si>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</si>
  <si>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</si>
  <si>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</si>
  <si>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</si>
  <si>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</si>
  <si>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</si>
  <si>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</si>
  <si>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</si>
  <si>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</si>
  <si>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</si>
  <si>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</si>
  <si>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</si>
  <si>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</si>
  <si>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</si>
  <si>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</si>
  <si>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</si>
  <si>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</si>
  <si>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</si>
  <si>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</si>
  <si>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</si>
  <si>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</si>
  <si>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</si>
  <si>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</si>
  <si>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</si>
  <si>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</si>
  <si>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</si>
  <si>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</si>
  <si>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</si>
  <si>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</si>
  <si>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</si>
  <si>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</si>
  <si>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</si>
  <si>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</si>
  <si>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</si>
  <si>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</si>
  <si>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</si>
  <si>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</si>
  <si>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</si>
  <si>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</si>
  <si>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</si>
  <si>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</si>
  <si>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</si>
  <si>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</si>
  <si>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</si>
  <si>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</si>
  <si>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</si>
  <si>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</si>
  <si>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</si>
  <si>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</si>
  <si>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</si>
  <si>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</si>
  <si>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</si>
  <si>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</si>
  <si>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</si>
  <si>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</si>
  <si>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</si>
  <si>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</si>
  <si>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</si>
  <si>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</si>
  <si>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</si>
  <si>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t>
  </si>
  <si>
    <t xml:space="preserve">      国家赔偿费用支出</t>
  </si>
  <si>
    <t xml:space="preserve">      其他一般公共服务支出</t>
  </si>
  <si>
    <t xml:space="preserve">  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</si>
  <si>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</si>
  <si>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</si>
  <si>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</si>
  <si>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</si>
  <si>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</si>
  <si>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</si>
  <si>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</si>
  <si>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</si>
  <si>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</si>
  <si>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</si>
  <si>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</si>
  <si>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</si>
  <si>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</si>
  <si>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</si>
  <si>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</si>
  <si>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</si>
  <si>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</si>
  <si>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</si>
  <si>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</si>
  <si>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t>
  </si>
  <si>
    <t xml:space="preserve">      对外宣传</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</si>
  <si>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</si>
  <si>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</si>
  <si>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</si>
  <si>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</si>
  <si>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</si>
  <si>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</si>
  <si>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</si>
  <si>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t>
  </si>
  <si>
    <t xml:space="preserve">      其他外交支出</t>
  </si>
  <si>
    <t xml:space="preserve">  国防支出</t>
  </si>
  <si>
    <t xml:space="preserve">    现役部队</t>
  </si>
  <si>
    <t xml:space="preserve">      现役部队</t>
  </si>
  <si>
    <t xml:space="preserve">    国防科研事业</t>
  </si>
  <si>
    <t xml:space="preserve">      国防科研事业</t>
  </si>
  <si>
    <t xml:space="preserve">    专项工程</t>
  </si>
  <si>
    <t xml:space="preserve">      专项工程</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</si>
  <si>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</si>
  <si>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</si>
  <si>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</si>
  <si>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</si>
  <si>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</si>
  <si>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</si>
  <si>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</si>
  <si>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</si>
  <si>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</si>
  <si>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</si>
  <si>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t>
  </si>
  <si>
    <t xml:space="preserve">      其他国防支出</t>
  </si>
  <si>
    <t xml:space="preserve">  公共安全支出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</si>
  <si>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</si>
  <si>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</si>
  <si>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</si>
  <si>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</si>
  <si>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</si>
  <si>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</si>
  <si>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</si>
  <si>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</si>
  <si>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</si>
  <si>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</si>
  <si>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</si>
  <si>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</si>
  <si>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</si>
  <si>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</si>
  <si>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</si>
  <si>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</si>
  <si>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</si>
  <si>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</si>
  <si>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</si>
  <si>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</si>
  <si>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</si>
  <si>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</si>
  <si>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</si>
  <si>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</si>
  <si>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</si>
  <si>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</si>
  <si>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</si>
  <si>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</si>
  <si>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</si>
  <si>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</si>
  <si>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</si>
  <si>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</si>
  <si>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</si>
  <si>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</si>
  <si>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</si>
  <si>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</si>
  <si>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</si>
  <si>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</si>
  <si>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</si>
  <si>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</si>
  <si>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</si>
  <si>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</si>
  <si>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</si>
  <si>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</si>
  <si>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</si>
  <si>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</si>
  <si>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</si>
  <si>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</si>
  <si>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国家司法救助支出</t>
  </si>
  <si>
    <t xml:space="preserve">      其他公共安全支出</t>
  </si>
  <si>
    <t xml:space="preserve">  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</si>
  <si>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</si>
  <si>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</si>
  <si>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</si>
  <si>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</si>
  <si>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</si>
  <si>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</si>
  <si>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</si>
  <si>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</si>
  <si>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</si>
  <si>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</si>
  <si>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</si>
  <si>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</si>
  <si>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</si>
  <si>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</si>
  <si>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</si>
  <si>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</si>
  <si>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</si>
  <si>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</si>
  <si>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</si>
  <si>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</si>
  <si>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</si>
  <si>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</si>
  <si>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</si>
  <si>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</si>
  <si>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</si>
  <si>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</si>
  <si>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</si>
  <si>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</si>
  <si>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</si>
  <si>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</si>
  <si>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</si>
  <si>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</si>
  <si>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</si>
  <si>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</si>
  <si>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</si>
  <si>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</si>
  <si>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</si>
  <si>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</si>
  <si>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</si>
  <si>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</si>
  <si>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</si>
  <si>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</si>
  <si>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</si>
  <si>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</si>
  <si>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</si>
  <si>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</si>
  <si>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</si>
  <si>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 xml:space="preserve">      其他教育支出</t>
  </si>
  <si>
    <t xml:space="preserve">  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</si>
  <si>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</si>
  <si>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</si>
  <si>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</si>
  <si>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</si>
  <si>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</si>
  <si>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</si>
  <si>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</si>
  <si>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</si>
  <si>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</si>
  <si>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</si>
  <si>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</si>
  <si>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</si>
  <si>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</si>
  <si>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</si>
  <si>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</si>
  <si>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</si>
  <si>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</si>
  <si>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</si>
  <si>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</si>
  <si>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</si>
  <si>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</si>
  <si>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</si>
  <si>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</si>
  <si>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</si>
  <si>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</si>
  <si>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</si>
  <si>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</si>
  <si>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</si>
  <si>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</si>
  <si>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</si>
  <si>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</si>
  <si>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</si>
  <si>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</si>
  <si>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</si>
  <si>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</si>
  <si>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</si>
  <si>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</si>
  <si>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</si>
  <si>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</si>
  <si>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</si>
  <si>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</si>
  <si>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</si>
  <si>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</si>
  <si>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</si>
  <si>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</si>
  <si>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</si>
  <si>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</si>
  <si>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</si>
  <si>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 xml:space="preserve">  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</si>
  <si>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</si>
  <si>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</si>
  <si>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</si>
  <si>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</si>
  <si>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</si>
  <si>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</si>
  <si>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</si>
  <si>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</si>
  <si>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</si>
  <si>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</si>
  <si>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</si>
  <si>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</si>
  <si>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</si>
  <si>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</si>
  <si>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</si>
  <si>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</si>
  <si>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</si>
  <si>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</si>
  <si>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</si>
  <si>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</si>
  <si>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</si>
  <si>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</si>
  <si>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</si>
  <si>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</si>
  <si>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</si>
  <si>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</si>
  <si>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</si>
  <si>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</si>
  <si>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</si>
  <si>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</si>
  <si>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</si>
  <si>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</si>
  <si>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</si>
  <si>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</si>
  <si>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</si>
  <si>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</si>
  <si>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</si>
  <si>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</si>
  <si>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</si>
  <si>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</si>
  <si>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</si>
  <si>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 xml:space="preserve">  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</si>
  <si>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</si>
  <si>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</si>
  <si>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</si>
  <si>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</si>
  <si>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</si>
  <si>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</si>
  <si>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</si>
  <si>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</si>
  <si>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</si>
  <si>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</si>
  <si>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</si>
  <si>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</si>
  <si>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</si>
  <si>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</si>
  <si>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</si>
  <si>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</si>
  <si>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</si>
  <si>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</si>
  <si>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</si>
  <si>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</si>
  <si>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</si>
  <si>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</si>
  <si>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</si>
  <si>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</si>
  <si>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</si>
  <si>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</si>
  <si>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</si>
  <si>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</si>
  <si>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</si>
  <si>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</si>
  <si>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</si>
  <si>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</si>
  <si>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</si>
  <si>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</si>
  <si>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</si>
  <si>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</si>
  <si>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</si>
  <si>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</si>
  <si>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</si>
  <si>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</si>
  <si>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</si>
  <si>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</si>
  <si>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</si>
  <si>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</si>
  <si>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</si>
  <si>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</si>
  <si>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</si>
  <si>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</si>
  <si>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</si>
  <si>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</si>
  <si>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</si>
  <si>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</si>
  <si>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</si>
  <si>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</si>
  <si>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</si>
  <si>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</si>
  <si>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</si>
  <si>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</si>
  <si>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</si>
  <si>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</si>
  <si>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</si>
  <si>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</si>
  <si>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</si>
  <si>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</si>
  <si>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</si>
  <si>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</si>
  <si>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</si>
  <si>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</si>
  <si>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</si>
  <si>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</si>
  <si>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</si>
  <si>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</si>
  <si>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</si>
  <si>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</si>
  <si>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</si>
  <si>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</si>
  <si>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</si>
  <si>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</si>
  <si>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</si>
  <si>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</si>
  <si>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</si>
  <si>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</si>
  <si>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</si>
  <si>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</si>
  <si>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</si>
  <si>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</si>
  <si>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</si>
  <si>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</si>
  <si>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</si>
  <si>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</si>
  <si>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</si>
  <si>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</si>
  <si>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</si>
  <si>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</si>
  <si>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</si>
  <si>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</si>
  <si>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</si>
  <si>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</si>
  <si>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</si>
  <si>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</si>
  <si>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</si>
  <si>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</si>
  <si>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</si>
  <si>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</si>
  <si>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</si>
  <si>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</si>
  <si>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 xml:space="preserve">      其他社会保障和就业支出</t>
  </si>
  <si>
    <t xml:space="preserve">  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</si>
  <si>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</si>
  <si>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</si>
  <si>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</si>
  <si>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</si>
  <si>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</si>
  <si>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</si>
  <si>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</si>
  <si>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</si>
  <si>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</si>
  <si>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</si>
  <si>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</si>
  <si>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</si>
  <si>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</si>
  <si>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</si>
  <si>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</si>
  <si>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</si>
  <si>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</si>
  <si>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</si>
  <si>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</si>
  <si>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</si>
  <si>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</si>
  <si>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</si>
  <si>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</si>
  <si>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</si>
  <si>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</si>
  <si>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</si>
  <si>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</si>
  <si>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</si>
  <si>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</si>
  <si>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</si>
  <si>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</si>
  <si>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</si>
  <si>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</si>
  <si>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</si>
  <si>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</si>
  <si>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</si>
  <si>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</si>
  <si>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</si>
  <si>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</si>
  <si>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</si>
  <si>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</si>
  <si>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</si>
  <si>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</si>
  <si>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</si>
  <si>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</si>
  <si>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</si>
  <si>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</si>
  <si>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</si>
  <si>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</si>
  <si>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</si>
  <si>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</si>
  <si>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</si>
  <si>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</si>
  <si>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</si>
  <si>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</si>
  <si>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</si>
  <si>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</si>
  <si>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</si>
  <si>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</si>
  <si>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</si>
  <si>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老龄卫生健康事务</t>
  </si>
  <si>
    <t xml:space="preserve">    其他卫生健康支出</t>
  </si>
  <si>
    <t xml:space="preserve">      其他卫生健康支出</t>
  </si>
  <si>
    <t xml:space="preserve">  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</si>
  <si>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</si>
  <si>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</si>
  <si>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</si>
  <si>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</si>
  <si>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</si>
  <si>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</si>
  <si>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</si>
  <si>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</si>
  <si>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</si>
  <si>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</si>
  <si>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</si>
  <si>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</si>
  <si>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</si>
  <si>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</si>
  <si>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</si>
  <si>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</si>
  <si>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</si>
  <si>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</si>
  <si>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</si>
  <si>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</si>
  <si>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</si>
  <si>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</si>
  <si>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</si>
  <si>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</si>
  <si>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</si>
  <si>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</si>
  <si>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</si>
  <si>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</si>
  <si>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</si>
  <si>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 </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</si>
  <si>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</si>
  <si>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</si>
  <si>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</si>
  <si>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</si>
  <si>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</si>
  <si>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</si>
  <si>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</si>
  <si>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</si>
  <si>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</si>
  <si>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</si>
  <si>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</si>
  <si>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</si>
  <si>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</si>
  <si>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</si>
  <si>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</si>
  <si>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已垦草原退耕还草</t>
  </si>
  <si>
    <t xml:space="preserve">    能源节约利用</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</si>
  <si>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</si>
  <si>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</si>
  <si>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</si>
  <si>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</si>
  <si>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</si>
  <si>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</si>
  <si>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</si>
  <si>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</si>
  <si>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可再生能源</t>
  </si>
  <si>
    <t xml:space="preserve">    循环经济</t>
  </si>
  <si>
    <t xml:space="preserve">      循环经济</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</si>
  <si>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</si>
  <si>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</si>
  <si>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</si>
  <si>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</si>
  <si>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</si>
  <si>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</si>
  <si>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</si>
  <si>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</si>
  <si>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</si>
  <si>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</si>
  <si>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t>
  </si>
  <si>
    <t xml:space="preserve">      其他节能环保支出</t>
  </si>
  <si>
    <t xml:space="preserve">  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</si>
  <si>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</si>
  <si>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</si>
  <si>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</si>
  <si>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</si>
  <si>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</si>
  <si>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</si>
  <si>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</si>
  <si>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</si>
  <si>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</si>
  <si>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</si>
  <si>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</si>
  <si>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</si>
  <si>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</si>
  <si>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</si>
  <si>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</si>
  <si>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</si>
  <si>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</si>
  <si>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</si>
  <si>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</si>
  <si>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 xml:space="preserve">  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</si>
  <si>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</si>
  <si>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</si>
  <si>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</si>
  <si>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</si>
  <si>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</si>
  <si>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</si>
  <si>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</si>
  <si>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</si>
  <si>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</si>
  <si>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</si>
  <si>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</si>
  <si>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</si>
  <si>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</si>
  <si>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</si>
  <si>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</si>
  <si>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</si>
  <si>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</si>
  <si>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</si>
  <si>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</si>
  <si>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</si>
  <si>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</si>
  <si>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</si>
  <si>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</si>
  <si>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</si>
  <si>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</si>
  <si>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</si>
  <si>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</si>
  <si>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</si>
  <si>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</si>
  <si>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</si>
  <si>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</si>
  <si>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</si>
  <si>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</si>
  <si>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</si>
  <si>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</si>
  <si>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</si>
  <si>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</si>
  <si>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</si>
  <si>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</si>
  <si>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</si>
  <si>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</si>
  <si>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</si>
  <si>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</si>
  <si>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</si>
  <si>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</si>
  <si>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</si>
  <si>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</si>
  <si>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</si>
  <si>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</si>
  <si>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</si>
  <si>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</si>
  <si>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</si>
  <si>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</si>
  <si>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</si>
  <si>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</si>
  <si>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</si>
  <si>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</si>
  <si>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</si>
  <si>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</si>
  <si>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</si>
  <si>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</si>
  <si>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</si>
  <si>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</si>
  <si>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</si>
  <si>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</si>
  <si>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</si>
  <si>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</si>
  <si>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</si>
  <si>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</si>
  <si>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</si>
  <si>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</si>
  <si>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</si>
  <si>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</si>
  <si>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</si>
  <si>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</si>
  <si>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</si>
  <si>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</si>
  <si>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</si>
  <si>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</si>
  <si>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</si>
  <si>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</si>
  <si>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</si>
  <si>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</si>
  <si>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</si>
  <si>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</si>
  <si>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</si>
  <si>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</si>
  <si>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</si>
  <si>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</si>
  <si>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</si>
  <si>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</si>
  <si>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</si>
  <si>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</si>
  <si>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</si>
  <si>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</si>
  <si>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 xml:space="preserve">  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</si>
  <si>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</si>
  <si>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</si>
  <si>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</si>
  <si>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</si>
  <si>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</si>
  <si>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</si>
  <si>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</si>
  <si>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</si>
  <si>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</si>
  <si>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</si>
  <si>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</si>
  <si>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</si>
  <si>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</si>
  <si>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</si>
  <si>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</si>
  <si>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</si>
  <si>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</si>
  <si>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</si>
  <si>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</si>
  <si>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</si>
  <si>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</si>
  <si>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</si>
  <si>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</si>
  <si>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</si>
  <si>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</si>
  <si>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</si>
  <si>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</si>
  <si>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</si>
  <si>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</si>
  <si>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</si>
  <si>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</si>
  <si>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</si>
  <si>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</si>
  <si>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</si>
  <si>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</si>
  <si>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</si>
  <si>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</si>
  <si>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</si>
  <si>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</si>
  <si>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</si>
  <si>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</si>
  <si>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</si>
  <si>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</si>
  <si>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</si>
  <si>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</si>
  <si>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</si>
  <si>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</si>
  <si>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</si>
  <si>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</si>
  <si>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</si>
  <si>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 xml:space="preserve">  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</si>
  <si>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</si>
  <si>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</si>
  <si>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</si>
  <si>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</si>
  <si>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</si>
  <si>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</si>
  <si>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</si>
  <si>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</si>
  <si>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</si>
  <si>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</si>
  <si>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</si>
  <si>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</si>
  <si>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</si>
  <si>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</si>
  <si>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</si>
  <si>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</si>
  <si>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</si>
  <si>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</si>
  <si>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</si>
  <si>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</si>
  <si>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</si>
  <si>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</si>
  <si>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</si>
  <si>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</si>
  <si>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</si>
  <si>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</si>
  <si>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</si>
  <si>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</si>
  <si>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</si>
  <si>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</si>
  <si>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</si>
  <si>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</si>
  <si>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</si>
  <si>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</si>
  <si>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</si>
  <si>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</si>
  <si>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</si>
  <si>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</si>
  <si>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</si>
  <si>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</si>
  <si>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</si>
  <si>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</si>
  <si>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</si>
  <si>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</si>
  <si>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 xml:space="preserve">  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</si>
  <si>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</si>
  <si>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</si>
  <si>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</si>
  <si>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</si>
  <si>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</si>
  <si>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</si>
  <si>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</si>
  <si>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</si>
  <si>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</si>
  <si>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</si>
  <si>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</si>
  <si>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</si>
  <si>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 xml:space="preserve">  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</si>
  <si>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</si>
  <si>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</si>
  <si>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</si>
  <si>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</si>
  <si>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</si>
  <si>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</si>
  <si>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</si>
  <si>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</si>
  <si>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</si>
  <si>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</si>
  <si>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</si>
  <si>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</si>
  <si>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</si>
  <si>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</si>
  <si>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</si>
  <si>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</si>
  <si>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</si>
  <si>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</si>
  <si>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</si>
  <si>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</si>
  <si>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</si>
  <si>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</si>
  <si>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</si>
  <si>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 xml:space="preserve">      重点企业贷款贴息</t>
  </si>
  <si>
    <t xml:space="preserve">      其他金融支出</t>
  </si>
  <si>
    <t xml:space="preserve">  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</si>
  <si>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</si>
  <si>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</si>
  <si>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</si>
  <si>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</si>
  <si>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</si>
  <si>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</si>
  <si>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</si>
  <si>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</si>
  <si>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</si>
  <si>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 xml:space="preserve">  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</si>
  <si>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</si>
  <si>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</si>
  <si>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</si>
  <si>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</si>
  <si>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</si>
  <si>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</si>
  <si>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</si>
  <si>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</si>
  <si>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</si>
  <si>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</si>
  <si>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</si>
  <si>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</si>
  <si>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</si>
  <si>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</si>
  <si>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</si>
  <si>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</si>
  <si>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</si>
  <si>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</si>
  <si>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</si>
  <si>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</si>
  <si>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</si>
  <si>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</si>
  <si>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</si>
  <si>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</si>
  <si>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</si>
  <si>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</si>
  <si>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</si>
  <si>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</si>
  <si>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</si>
  <si>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</si>
  <si>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</si>
  <si>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</si>
  <si>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</si>
  <si>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</si>
  <si>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</si>
  <si>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</si>
  <si>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 xml:space="preserve">      其他自然资源海洋气象等支出</t>
  </si>
  <si>
    <t xml:space="preserve">  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</si>
  <si>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</si>
  <si>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</si>
  <si>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</si>
  <si>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</si>
  <si>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</si>
  <si>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</si>
  <si>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</si>
  <si>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</si>
  <si>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</si>
  <si>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</si>
  <si>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</si>
  <si>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</si>
  <si>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</si>
  <si>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</si>
  <si>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</si>
  <si>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</si>
  <si>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</si>
  <si>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</si>
  <si>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</si>
  <si>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 xml:space="preserve">  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</si>
  <si>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</si>
  <si>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</si>
  <si>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</si>
  <si>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</si>
  <si>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</si>
  <si>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</si>
  <si>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</si>
  <si>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</si>
  <si>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</si>
  <si>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</si>
  <si>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</si>
  <si>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</si>
  <si>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</si>
  <si>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</si>
  <si>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</si>
  <si>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</si>
  <si>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</si>
  <si>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</si>
  <si>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</si>
  <si>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</si>
  <si>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</si>
  <si>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</si>
  <si>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</si>
  <si>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</si>
  <si>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</si>
  <si>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</si>
  <si>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</si>
  <si>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</si>
  <si>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</si>
  <si>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</si>
  <si>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</si>
  <si>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</si>
  <si>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</si>
  <si>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</si>
  <si>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</si>
  <si>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</si>
  <si>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</si>
  <si>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</si>
  <si>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</si>
  <si>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 xml:space="preserve">  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</si>
  <si>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</si>
  <si>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</si>
  <si>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</si>
  <si>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</si>
  <si>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</si>
  <si>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</si>
  <si>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</si>
  <si>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</si>
  <si>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</si>
  <si>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</si>
  <si>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</si>
  <si>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</si>
  <si>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</si>
  <si>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</si>
  <si>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</si>
  <si>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</si>
  <si>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</si>
  <si>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</si>
  <si>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</si>
  <si>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</si>
  <si>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</si>
  <si>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</si>
  <si>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</si>
  <si>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</si>
  <si>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</si>
  <si>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</si>
  <si>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 </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</si>
  <si>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</si>
  <si>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</si>
  <si>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</si>
  <si>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</si>
  <si>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</si>
  <si>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</si>
  <si>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</si>
  <si>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</si>
  <si>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</si>
  <si>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t>
  </si>
  <si>
    <t xml:space="preserve">      其他灾害防治及应急管理支出</t>
  </si>
  <si>
    <t xml:space="preserve">  其他支出</t>
  </si>
  <si>
    <t xml:space="preserve">  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</si>
  <si>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</si>
  <si>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</si>
  <si>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</si>
  <si>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</si>
  <si>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</si>
  <si>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</si>
  <si>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</si>
  <si>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 xml:space="preserve">  债务发行费用支出</t>
  </si>
  <si>
    <t xml:space="preserve">    中央政府国内债务发行费用支出</t>
  </si>
  <si>
    <t xml:space="preserve">    中央政府国外债务发行费用支出</t>
  </si>
  <si>
    <t xml:space="preserve">    地方政府一般债务发行费用支出</t>
  </si>
  <si>
    <t>注：本表详细反映2022年一般公共预算本级支出情况，按预算法要求细化到功能分类项级科目。</t>
  </si>
  <si>
    <t>表5</t>
  </si>
  <si>
    <t>2022年政府性基金预算收支执行表</t>
  </si>
  <si>
    <t xml:space="preserve"> </t>
  </si>
  <si>
    <t>收        入</t>
  </si>
  <si>
    <t>一、农网还贷资金收入</t>
  </si>
  <si>
    <t>一、文化旅游体育与传媒支出</t>
  </si>
  <si>
    <t>二、港口建设费收入</t>
  </si>
  <si>
    <t>二、社会保障和就业支出</t>
  </si>
  <si>
    <t>三、国家电影事业发展专项资金收入</t>
  </si>
  <si>
    <t>三、城乡社区支出</t>
  </si>
  <si>
    <t>四、城市公用事业附加收入</t>
  </si>
  <si>
    <t>四、农林水支出</t>
  </si>
  <si>
    <t>五、国有土地收益基金收入</t>
  </si>
  <si>
    <t>五、交通运输支出</t>
  </si>
  <si>
    <t>六、农业土地开发资金收入</t>
  </si>
  <si>
    <t>六、其他支出</t>
  </si>
  <si>
    <t>七、国有土地使用权出让收入</t>
  </si>
  <si>
    <t>七、债务付息支出</t>
  </si>
  <si>
    <t>八、大中型水库库区基金收入</t>
  </si>
  <si>
    <t>八、债务发行费用支出</t>
  </si>
  <si>
    <t>九、彩票公益金收入</t>
  </si>
  <si>
    <t>九、抗疫特别国债支出</t>
  </si>
  <si>
    <t>十、小型水库移民扶助基金收入</t>
  </si>
  <si>
    <t>十一、污水处理费收入</t>
  </si>
  <si>
    <t>十二、彩票发行机构和彩票销售机构的业务费用</t>
  </si>
  <si>
    <t>十三、城市基础设施配套费收入</t>
  </si>
  <si>
    <t>—</t>
  </si>
  <si>
    <t>一、补助支出</t>
  </si>
  <si>
    <t xml:space="preserve">三、地方政府债务收入 </t>
  </si>
  <si>
    <t>二、调出资金</t>
  </si>
  <si>
    <t xml:space="preserve">    地方政府其他债务还本支出
   </t>
  </si>
  <si>
    <t>四、上年结转</t>
  </si>
  <si>
    <t xml:space="preserve">四、地方政府债务转贷支出 </t>
  </si>
  <si>
    <t>五、结转下年</t>
  </si>
  <si>
    <t>注：1.本表直观反映2022年政府性基金预算收入与支出的平衡关系。
    2.收入总计（本级收入合计+转移性收入合计）=支出总计（本级支出合计+转移性支出合计）。</t>
  </si>
  <si>
    <t>表6</t>
  </si>
  <si>
    <t>2022年政府性基金预算支出执行表</t>
  </si>
  <si>
    <t>政府性基金预算支出合计</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</si>
  <si>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</si>
  <si>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</si>
  <si>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</si>
  <si>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</si>
  <si>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</si>
  <si>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</si>
  <si>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</si>
  <si>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</si>
  <si>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</si>
  <si>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</si>
  <si>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</si>
  <si>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</si>
  <si>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</si>
  <si>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</si>
  <si>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</si>
  <si>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</si>
  <si>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</si>
  <si>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</si>
  <si>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</si>
  <si>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</si>
  <si>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</si>
  <si>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</si>
  <si>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</si>
  <si>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</si>
  <si>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</si>
  <si>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</si>
  <si>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</si>
  <si>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</si>
  <si>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</si>
  <si>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</si>
  <si>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</si>
  <si>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</si>
  <si>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</si>
  <si>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</si>
  <si>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</si>
  <si>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</si>
  <si>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</si>
  <si>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</si>
  <si>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</si>
  <si>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</si>
  <si>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</si>
  <si>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</si>
  <si>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</si>
  <si>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</si>
  <si>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</si>
  <si>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</si>
  <si>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</si>
  <si>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</si>
  <si>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</si>
  <si>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</si>
  <si>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</si>
  <si>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</si>
  <si>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</si>
  <si>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</si>
  <si>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</si>
  <si>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</si>
  <si>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</si>
  <si>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</si>
  <si>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</si>
  <si>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</si>
  <si>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</si>
  <si>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</si>
  <si>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</si>
  <si>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</si>
  <si>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</si>
  <si>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</si>
  <si>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</si>
  <si>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</si>
  <si>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t xml:space="preserve">      其他棚户区改造专项债券收入安排的支出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</si>
  <si>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</si>
  <si>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</si>
  <si>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</si>
  <si>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</si>
  <si>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 xml:space="preserve">    国有土地使用权出让收入对应专项债务收入安排的支出</t>
  </si>
  <si>
    <t xml:space="preserve">      其他国有土地使用权出让收入对应专项债务收入安排的支出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</si>
  <si>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</si>
  <si>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</si>
  <si>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</si>
  <si>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</si>
  <si>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</si>
  <si>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</si>
  <si>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</si>
  <si>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</si>
  <si>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</si>
  <si>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</si>
  <si>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</si>
  <si>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t>
  </si>
  <si>
    <t xml:space="preserve">      其他大中型水库库区基金对应专项债务收入支出</t>
  </si>
  <si>
    <t xml:space="preserve">    国家重大水利工程建设基金对应专项债务收入安排的支出</t>
  </si>
  <si>
    <t xml:space="preserve">      三峡工程后续工作</t>
  </si>
  <si>
    <t xml:space="preserve">      其他重大水利工程建设基金对应专项债务收入支出</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</si>
  <si>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</si>
  <si>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</si>
  <si>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</si>
  <si>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</si>
  <si>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</si>
  <si>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</si>
  <si>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</si>
  <si>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</si>
  <si>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</si>
  <si>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</si>
  <si>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</si>
  <si>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</si>
  <si>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</si>
  <si>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</si>
  <si>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</si>
  <si>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</si>
  <si>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</si>
  <si>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</si>
  <si>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</si>
  <si>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</si>
  <si>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</si>
  <si>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</si>
  <si>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</si>
  <si>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</si>
  <si>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</si>
  <si>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</si>
  <si>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</si>
  <si>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</si>
  <si>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</si>
  <si>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</si>
  <si>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</si>
  <si>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</si>
  <si>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</si>
  <si>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</si>
  <si>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</si>
  <si>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</si>
  <si>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</si>
  <si>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</si>
  <si>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</si>
  <si>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</si>
  <si>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 xml:space="preserve">    港口建设费对应专项债务收入安排的支出</t>
  </si>
  <si>
    <t xml:space="preserve">      其他港口建设费对应专项债务收入安排的支出</t>
  </si>
  <si>
    <t xml:space="preserve">    农网还贷资金支出</t>
  </si>
  <si>
    <t xml:space="preserve">      中央农网还贷资金支出</t>
  </si>
  <si>
    <t xml:space="preserve">      地方农网还贷资金支出</t>
  </si>
  <si>
    <t xml:space="preserve">      其他农网还贷资金支出</t>
  </si>
  <si>
    <t xml:space="preserve">      中央特别国债经营基金支出</t>
  </si>
  <si>
    <t xml:space="preserve">      中央特别国债经营基金财务支出</t>
  </si>
  <si>
    <t xml:space="preserve">    其他政府性基金及对应专项债务收入安排的支出</t>
  </si>
  <si>
    <t xml:space="preserve">      其他政府性基金安排的支出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</si>
  <si>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</si>
  <si>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</si>
  <si>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</si>
  <si>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</si>
  <si>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</si>
  <si>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</si>
  <si>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</si>
  <si>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</si>
  <si>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</si>
  <si>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</si>
  <si>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</si>
  <si>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</si>
  <si>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</si>
  <si>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</si>
  <si>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</si>
  <si>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</si>
  <si>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</si>
  <si>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</si>
  <si>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</si>
  <si>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</si>
  <si>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</si>
  <si>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</si>
  <si>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</si>
  <si>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</si>
  <si>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</si>
  <si>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</si>
  <si>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</si>
  <si>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</si>
  <si>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</si>
  <si>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</si>
  <si>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</si>
  <si>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</si>
  <si>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</si>
  <si>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</si>
  <si>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</si>
  <si>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</si>
  <si>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</si>
  <si>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</si>
  <si>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</si>
  <si>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</si>
  <si>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</si>
  <si>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</si>
  <si>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</si>
  <si>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</si>
  <si>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</si>
  <si>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</si>
  <si>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</si>
  <si>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</si>
  <si>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</si>
  <si>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</si>
  <si>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</si>
  <si>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</si>
  <si>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</si>
  <si>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</si>
  <si>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</si>
  <si>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</si>
  <si>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</si>
  <si>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 xml:space="preserve"> 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</si>
  <si>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</si>
  <si>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</si>
  <si>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</si>
  <si>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</si>
  <si>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</si>
  <si>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</si>
  <si>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</si>
  <si>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</si>
  <si>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</si>
  <si>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</si>
  <si>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</si>
  <si>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</si>
  <si>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</si>
  <si>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</si>
  <si>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减免房租补贴</t>
  </si>
  <si>
    <t xml:space="preserve">     重点企业贷款贴息</t>
  </si>
  <si>
    <t xml:space="preserve">     创业担保贷款贴息</t>
  </si>
  <si>
    <t xml:space="preserve">     援企稳岗补贴</t>
  </si>
  <si>
    <t xml:space="preserve">     困难群众基本生活补助</t>
  </si>
  <si>
    <t xml:space="preserve">     其他抗疫相关支出</t>
  </si>
  <si>
    <t>表9</t>
  </si>
  <si>
    <t>2022年国有资本经营预算收支执行表</t>
  </si>
  <si>
    <t>支       出</t>
  </si>
  <si>
    <t>一、利润收入</t>
  </si>
  <si>
    <t>一、解决历史遗留问题及改革成本支出</t>
  </si>
  <si>
    <t>二、股利、股息收入</t>
  </si>
  <si>
    <t xml:space="preserve">     “三供一业”移交补助支出</t>
  </si>
  <si>
    <t>三、产权转让收入</t>
  </si>
  <si>
    <t xml:space="preserve">      国有企业棚户区改造支出</t>
  </si>
  <si>
    <t>四、其他国有资本经营预算收入</t>
  </si>
  <si>
    <t xml:space="preserve">      国有企业退休人员社会化管理补助支出</t>
  </si>
  <si>
    <t xml:space="preserve">      其他解决历史遗留问题及改革成本支出</t>
  </si>
  <si>
    <t>二、国有企业资本金注入</t>
  </si>
  <si>
    <t xml:space="preserve">  支持科技进步支出</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</si>
  <si>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</si>
  <si>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</si>
  <si>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</si>
  <si>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</si>
  <si>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</si>
  <si>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一、调出资金</t>
  </si>
  <si>
    <t>二、上年结转</t>
  </si>
  <si>
    <t>二、补助区县</t>
  </si>
  <si>
    <t>三、结转下年</t>
  </si>
  <si>
    <t xml:space="preserve">注：1.本表直观反映2022年国有资本经营预算收入与支出的平衡关系。
    2.收入总计（本级收入合计+转移性收入合计）=支出总计（本级支出合计+转移性支出合计）。
 </t>
  </si>
  <si>
    <t>表12</t>
  </si>
  <si>
    <t xml:space="preserve">2023年一般公共预算收支预算表 </t>
  </si>
  <si>
    <t>2022年执行数</t>
  </si>
  <si>
    <t>预算数为上年执行数的%</t>
  </si>
  <si>
    <t>2022年预算数</t>
  </si>
  <si>
    <t>预算数为上年预算数的%</t>
  </si>
  <si>
    <t xml:space="preserve">    地方政府债券还本支出(再融资）</t>
  </si>
  <si>
    <t>五、地方政府债务收入</t>
  </si>
  <si>
    <t>四、地方政府债务转贷支出</t>
  </si>
  <si>
    <t>注：1.本表直观反映2023年一般公共预算收入与支出的平衡关系。
    2.收入总计（本级收入合计+转移性收入合计）=支出总计（本级支出合计+转移性支出合计）。</t>
  </si>
  <si>
    <t>表13</t>
  </si>
  <si>
    <t xml:space="preserve">2023年一般公共预算支出预算表 </t>
  </si>
  <si>
    <r>
      <rPr>
        <sz val="14"/>
        <rFont val="黑体"/>
        <charset val="134"/>
      </rPr>
      <t xml:space="preserve">预  </t>
    </r>
    <r>
      <rPr>
        <sz val="14"/>
        <rFont val="黑体"/>
        <charset val="134"/>
      </rPr>
      <t>算</t>
    </r>
    <r>
      <rPr>
        <sz val="14"/>
        <rFont val="黑体"/>
        <charset val="134"/>
      </rPr>
      <t xml:space="preserve">  </t>
    </r>
    <r>
      <rPr>
        <sz val="14"/>
        <rFont val="黑体"/>
        <charset val="134"/>
      </rPr>
      <t>数</t>
    </r>
  </si>
  <si>
    <t>预备费</t>
  </si>
  <si>
    <t>注：本表详细反映2023年一般公共预算支出情况，按预算法要求细化到功能分类项级科目。</t>
  </si>
  <si>
    <t>表14</t>
  </si>
  <si>
    <t>（按功能分类科目的基本支出和项目支出）</t>
  </si>
  <si>
    <t>项         目</t>
  </si>
  <si>
    <t>预 算 数</t>
  </si>
  <si>
    <t>小计</t>
  </si>
  <si>
    <t>基本支出</t>
  </si>
  <si>
    <t>项目支出</t>
  </si>
  <si>
    <t>支出合计</t>
  </si>
  <si>
    <t>一般公共服务支出</t>
  </si>
  <si>
    <t>外交支出</t>
  </si>
  <si>
    <t>国防支出</t>
  </si>
  <si>
    <t>公共安全支出</t>
  </si>
  <si>
    <t>教育支出</t>
  </si>
  <si>
    <t>科学技术支出</t>
  </si>
  <si>
    <t>文化旅游体育与传媒支出</t>
  </si>
  <si>
    <t>社会保障和就业支出</t>
  </si>
  <si>
    <t>医疗卫生与计划生育支出</t>
  </si>
  <si>
    <t>节能环保支出</t>
  </si>
  <si>
    <t>城乡社区支出</t>
  </si>
  <si>
    <t>农林水支出</t>
  </si>
  <si>
    <t>交通运输支出</t>
  </si>
  <si>
    <t>资源勘探工业信息等支出</t>
  </si>
  <si>
    <t>商业服务业等支出</t>
  </si>
  <si>
    <t>金融支出</t>
  </si>
  <si>
    <t>援助其他地区支出</t>
  </si>
  <si>
    <t>国土海洋气象等支出</t>
  </si>
  <si>
    <t>住房保障支出</t>
  </si>
  <si>
    <t>粮油物资储备支出</t>
  </si>
  <si>
    <t>其他支出</t>
  </si>
  <si>
    <t>债务付息支出</t>
  </si>
  <si>
    <t>债务发行费用支出</t>
  </si>
  <si>
    <t>注：在功能分类的基础上，为衔接表7，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</si>
  <si>
    <t>表15</t>
  </si>
  <si>
    <t xml:space="preserve">2023年一般公共预算基本支出预算表 </t>
  </si>
  <si>
    <t>（按经济分类科目）</t>
  </si>
  <si>
    <t xml:space="preserve">           支       出</t>
  </si>
  <si>
    <t>本级基本支出合计</t>
  </si>
  <si>
    <t>一、机关工资福利支出</t>
  </si>
  <si>
    <t xml:space="preserve">      工资奖金津补贴</t>
  </si>
  <si>
    <t xml:space="preserve">      社会保障缴费</t>
  </si>
  <si>
    <t xml:space="preserve">      其他工资福利支出</t>
  </si>
  <si>
    <t>二、机关商品和服务支出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</si>
  <si>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</si>
  <si>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</si>
  <si>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</si>
  <si>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</si>
  <si>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</si>
  <si>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</si>
  <si>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</si>
  <si>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</si>
  <si>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</si>
  <si>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</si>
  <si>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三、机关资本性支出（一）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</si>
  <si>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</si>
  <si>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</si>
  <si>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</si>
  <si>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</si>
  <si>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</si>
  <si>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</si>
  <si>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</si>
  <si>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四、机关资本性支出（二）</t>
  </si>
  <si>
    <t>五、对事业单位经常性补助</t>
  </si>
  <si>
    <t xml:space="preserve">      工资福利支出</t>
  </si>
  <si>
    <t xml:space="preserve">      商品和服务支出</t>
  </si>
  <si>
    <t xml:space="preserve">      其他对事业单位补助</t>
  </si>
  <si>
    <t>六、对事业单位资本性补助</t>
  </si>
  <si>
    <t xml:space="preserve">      资本性支出（一）</t>
  </si>
  <si>
    <t xml:space="preserve">      资本性支出（二）</t>
  </si>
  <si>
    <t>七、对企业补助</t>
  </si>
  <si>
    <t xml:space="preserve">      费用补贴</t>
  </si>
  <si>
    <t xml:space="preserve">      利息补贴</t>
  </si>
  <si>
    <t xml:space="preserve">      其他对企业补助</t>
  </si>
  <si>
    <t>八、对企业资本性支出</t>
  </si>
  <si>
    <t xml:space="preserve">      对企业资本性支出（一）</t>
  </si>
  <si>
    <t xml:space="preserve">      对企业资本性支出（二）</t>
  </si>
  <si>
    <t>九、对个人和家庭的补助</t>
  </si>
  <si>
    <t xml:space="preserve">      社会福利和救助</t>
  </si>
  <si>
    <t xml:space="preserve">      助学金</t>
  </si>
  <si>
    <t xml:space="preserve">      个人农业生产补贴</t>
  </si>
  <si>
    <t xml:space="preserve">      离退休费</t>
  </si>
  <si>
    <t xml:space="preserve">      其他对个人和家庭的补助</t>
  </si>
  <si>
    <t>十、对社会保障基金补助</t>
  </si>
  <si>
    <t xml:space="preserve">      对社会保险基金补助</t>
  </si>
  <si>
    <t xml:space="preserve">      补充全国社会保障基金</t>
  </si>
  <si>
    <t>十一、债务利息及费用支出</t>
  </si>
  <si>
    <t xml:space="preserve">      国内债务付息</t>
  </si>
  <si>
    <t xml:space="preserve">      国外债务付息</t>
  </si>
  <si>
    <t xml:space="preserve">      国内债务发行费用</t>
  </si>
  <si>
    <t xml:space="preserve">      国外债务发行费用</t>
  </si>
  <si>
    <t>十二、债务还本支出</t>
  </si>
  <si>
    <t xml:space="preserve">      国内债务还本</t>
  </si>
  <si>
    <t xml:space="preserve">      国外债务还本</t>
  </si>
  <si>
    <t>十三、转移性支出</t>
  </si>
  <si>
    <t xml:space="preserve">      上下级政府间转移性支出</t>
  </si>
  <si>
    <t xml:space="preserve">      援助其他地区支出</t>
  </si>
  <si>
    <t xml:space="preserve">      债务转贷</t>
  </si>
  <si>
    <t xml:space="preserve">      调出资金</t>
  </si>
  <si>
    <t>十四、预备费及预留</t>
  </si>
  <si>
    <t xml:space="preserve">      预备费</t>
  </si>
  <si>
    <t xml:space="preserve">      预留</t>
  </si>
  <si>
    <t>十五、其他支出</t>
  </si>
  <si>
    <t xml:space="preserve">      赠与</t>
  </si>
  <si>
    <t xml:space="preserve">      对民间非营利组织和群众性自治组织补贴</t>
  </si>
  <si>
    <t>表18</t>
  </si>
  <si>
    <t xml:space="preserve">2023年政府性基金预算收支预算表 </t>
  </si>
  <si>
    <t>二、国家电影事业发展专项资金</t>
  </si>
  <si>
    <t>三、国有土地收益基金收入</t>
  </si>
  <si>
    <t>四、农业土地开发资金收入</t>
  </si>
  <si>
    <t>五、国有土地使用权出让收入</t>
  </si>
  <si>
    <t>六、大中型水库库区基金收入</t>
  </si>
  <si>
    <t>七、彩票公益金收入</t>
  </si>
  <si>
    <t>八、小型水库移民扶助基金收入</t>
  </si>
  <si>
    <t>九、污水处理费收入</t>
  </si>
  <si>
    <t>十、彩票发行机构和彩票销售机构的业务费用</t>
  </si>
  <si>
    <t>十一、城市基础设施配套费收入</t>
  </si>
  <si>
    <t>三、地方政府债务收入</t>
  </si>
  <si>
    <t xml:space="preserve">    地方政府债券收入（新增）</t>
  </si>
  <si>
    <t>注：1.本表直观反映2023年政府性基金预算收入与支出的平衡关系。
    2.收入总计（本级收入合计+转移性收入合计）=支出总计（本级支出合计+转移性支出合计）。</t>
  </si>
  <si>
    <t>表19</t>
  </si>
  <si>
    <t xml:space="preserve">2023年政府性基金预算支出预算表 </t>
  </si>
  <si>
    <t>表22</t>
  </si>
  <si>
    <t xml:space="preserve">2023年国有资本经营预算收支预算表 </t>
  </si>
  <si>
    <t xml:space="preserve">  国有企业棚户区改造</t>
  </si>
  <si>
    <t xml:space="preserve">  “三供一业”移交补助支出</t>
  </si>
  <si>
    <t xml:space="preserve">  其他历史遗留及改革成本支出</t>
  </si>
  <si>
    <t xml:space="preserve">  其他国有资本金注入</t>
  </si>
  <si>
    <t>三、金融企业国有资本经营预算支出</t>
  </si>
  <si>
    <t xml:space="preserve">   资本性支出</t>
  </si>
  <si>
    <t xml:space="preserve">   其他金融国有资本经营预算支出  </t>
  </si>
  <si>
    <t xml:space="preserve">  其他国有资本经营预算支出  </t>
  </si>
  <si>
    <t xml:space="preserve">   上级补助收入</t>
  </si>
  <si>
    <t xml:space="preserve">    调出资金</t>
  </si>
  <si>
    <t xml:space="preserve">   上年结转</t>
  </si>
  <si>
    <t xml:space="preserve">    结转下年</t>
  </si>
  <si>
    <t>注：1.本表直观反映2023年国有资本经营预算收入与支出的平衡关系。
    2.收入总计（本级收入合计+转移性收入合计）=支出总计（本级支出合计+转移性支出合计）。</t>
  </si>
</sst>
</file>

<file path=xl/styles.xml><?xml version="1.0" encoding="utf-8"?>
<styleSheet xmlns="http://schemas.openxmlformats.org/spreadsheetml/2006/main">
  <numFmts count="12">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_);[Red]\(0.0\)"/>
    <numFmt numFmtId="178" formatCode="#,##0_);[Red]\(#,##0\)"/>
    <numFmt numFmtId="179" formatCode="_ * #,##0_ ;_ * \-#,##0_ ;_ * &quot;-&quot;??_ ;_ @_ "/>
    <numFmt numFmtId="180" formatCode="0_ "/>
    <numFmt numFmtId="181" formatCode="0.0%"/>
    <numFmt numFmtId="182" formatCode="0.0_ "/>
    <numFmt numFmtId="183" formatCode="#,##0.0_ "/>
  </numFmts>
  <fonts count="83">
    <font>
      <sz val="11"/>
      <color theme="1"/>
      <name val="宋体"/>
      <charset val="134"/>
      <scheme val="minor"/>
    </font>
    <font>
      <sz val="12"/>
      <name val="仿宋_GB2312"/>
      <charset val="134"/>
    </font>
    <font>
      <sz val="14"/>
      <color theme="1"/>
      <name val="方正黑体_GBK"/>
      <charset val="134"/>
    </font>
    <font>
      <sz val="18"/>
      <color theme="1"/>
      <name val="方正小标宋_GBK"/>
      <charset val="134"/>
    </font>
    <font>
      <sz val="11"/>
      <name val="仿宋_GB2312"/>
      <charset val="134"/>
    </font>
    <font>
      <sz val="10"/>
      <color theme="1"/>
      <name val="宋体"/>
      <charset val="134"/>
      <scheme val="minor"/>
    </font>
    <font>
      <sz val="14"/>
      <name val="黑体"/>
      <charset val="134"/>
    </font>
    <font>
      <b/>
      <sz val="10"/>
      <name val="宋体"/>
      <charset val="134"/>
      <scheme val="minor"/>
    </font>
    <font>
      <b/>
      <sz val="10"/>
      <name val="宋体"/>
      <charset val="134"/>
    </font>
    <font>
      <sz val="10"/>
      <name val="宋体"/>
      <charset val="134"/>
    </font>
    <font>
      <sz val="10"/>
      <name val="仿宋_GB2312"/>
      <charset val="134"/>
    </font>
    <font>
      <b/>
      <sz val="12"/>
      <name val="宋体"/>
      <charset val="134"/>
      <scheme val="minor"/>
    </font>
    <font>
      <sz val="10"/>
      <name val="宋体"/>
      <charset val="134"/>
      <scheme val="minor"/>
    </font>
    <font>
      <b/>
      <sz val="18"/>
      <color theme="1"/>
      <name val="宋体"/>
      <charset val="134"/>
      <scheme val="minor"/>
    </font>
    <font>
      <sz val="10"/>
      <color indexed="8"/>
      <name val="宋体"/>
      <charset val="134"/>
    </font>
    <font>
      <sz val="12"/>
      <name val="黑体"/>
      <charset val="134"/>
    </font>
    <font>
      <sz val="12"/>
      <name val="宋体"/>
      <charset val="134"/>
    </font>
    <font>
      <b/>
      <sz val="12"/>
      <name val="宋体"/>
      <charset val="134"/>
    </font>
    <font>
      <sz val="11"/>
      <name val="宋体"/>
      <charset val="134"/>
    </font>
    <font>
      <sz val="10"/>
      <name val="Arial"/>
      <charset val="134"/>
    </font>
    <font>
      <sz val="12"/>
      <name val="方正楷体_GBK"/>
      <charset val="134"/>
    </font>
    <font>
      <sz val="11"/>
      <name val="黑体"/>
      <charset val="134"/>
    </font>
    <font>
      <b/>
      <sz val="11"/>
      <name val="宋体"/>
      <charset val="134"/>
    </font>
    <font>
      <b/>
      <sz val="10"/>
      <color indexed="8"/>
      <name val="宋体"/>
      <charset val="134"/>
    </font>
    <font>
      <b/>
      <sz val="16"/>
      <name val="黑体"/>
      <charset val="134"/>
    </font>
    <font>
      <sz val="18"/>
      <name val="方正小标宋_GBK"/>
      <charset val="134"/>
    </font>
    <font>
      <sz val="18"/>
      <color indexed="8"/>
      <name val="方正黑体_GBK"/>
      <charset val="134"/>
    </font>
    <font>
      <b/>
      <sz val="12"/>
      <color indexed="8"/>
      <name val="宋体"/>
      <charset val="134"/>
    </font>
    <font>
      <sz val="12"/>
      <name val="宋体"/>
      <charset val="134"/>
      <scheme val="minor"/>
    </font>
    <font>
      <sz val="14"/>
      <color theme="1"/>
      <name val="宋体"/>
      <charset val="134"/>
      <scheme val="minor"/>
    </font>
    <font>
      <b/>
      <sz val="12"/>
      <name val="仿宋_GB2312"/>
      <charset val="134"/>
    </font>
    <font>
      <sz val="14"/>
      <name val="方正黑体_GBK"/>
      <charset val="134"/>
    </font>
    <font>
      <sz val="11"/>
      <name val="宋体"/>
      <charset val="134"/>
      <scheme val="minor"/>
    </font>
    <font>
      <b/>
      <sz val="12"/>
      <color theme="1"/>
      <name val="宋体"/>
      <charset val="134"/>
      <scheme val="minor"/>
    </font>
    <font>
      <b/>
      <sz val="10"/>
      <color theme="1"/>
      <name val="宋体"/>
      <charset val="134"/>
      <scheme val="minor"/>
    </font>
    <font>
      <sz val="10"/>
      <name val="Times New Roman"/>
      <charset val="134"/>
    </font>
    <font>
      <b/>
      <sz val="10"/>
      <color theme="1"/>
      <name val="Times New Roman"/>
      <charset val="134"/>
    </font>
    <font>
      <sz val="14"/>
      <name val="Times New Roman"/>
      <charset val="134"/>
    </font>
    <font>
      <sz val="19"/>
      <color theme="1"/>
      <name val="方正小标宋_GBK"/>
      <charset val="134"/>
    </font>
    <font>
      <sz val="18"/>
      <color theme="1"/>
      <name val="方正黑体_GBK"/>
      <charset val="134"/>
    </font>
    <font>
      <sz val="14"/>
      <color theme="1"/>
      <name val="宋体"/>
      <charset val="134"/>
    </font>
    <font>
      <sz val="18"/>
      <color rgb="FF000000"/>
      <name val="华文中宋"/>
      <charset val="134"/>
    </font>
    <font>
      <sz val="16"/>
      <color rgb="FF000000"/>
      <name val="方正黑体_GBK"/>
      <charset val="134"/>
    </font>
    <font>
      <b/>
      <sz val="14"/>
      <color theme="1"/>
      <name val="方正楷体_GBK"/>
      <charset val="134"/>
    </font>
    <font>
      <sz val="22"/>
      <color theme="1"/>
      <name val="华文中宋"/>
      <charset val="134"/>
    </font>
    <font>
      <sz val="18"/>
      <color theme="1"/>
      <name val="宋体"/>
      <charset val="134"/>
      <scheme val="minor"/>
    </font>
    <font>
      <sz val="9"/>
      <name val="宋体"/>
      <charset val="134"/>
    </font>
    <font>
      <sz val="11"/>
      <color theme="1"/>
      <name val="宋体"/>
      <charset val="0"/>
      <scheme val="minor"/>
    </font>
    <font>
      <sz val="11"/>
      <color rgb="FF3F3F76"/>
      <name val="宋体"/>
      <charset val="0"/>
      <scheme val="minor"/>
    </font>
    <font>
      <b/>
      <sz val="11"/>
      <color indexed="52"/>
      <name val="宋体"/>
      <charset val="134"/>
    </font>
    <font>
      <sz val="11"/>
      <color rgb="FF9C0006"/>
      <name val="宋体"/>
      <charset val="0"/>
      <scheme val="minor"/>
    </font>
    <font>
      <b/>
      <sz val="18"/>
      <color indexed="56"/>
      <name val="宋体"/>
      <charset val="134"/>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5"/>
      <color indexed="56"/>
      <name val="宋体"/>
      <charset val="134"/>
    </font>
    <font>
      <b/>
      <sz val="11"/>
      <color indexed="63"/>
      <name val="宋体"/>
      <charset val="134"/>
    </font>
    <font>
      <sz val="11"/>
      <color indexed="60"/>
      <name val="宋体"/>
      <charset val="134"/>
    </font>
    <font>
      <b/>
      <sz val="13"/>
      <color indexed="56"/>
      <name val="宋体"/>
      <charset val="134"/>
    </font>
    <font>
      <b/>
      <sz val="11"/>
      <color indexed="56"/>
      <name val="宋体"/>
      <charset val="134"/>
    </font>
    <font>
      <sz val="11"/>
      <color indexed="20"/>
      <name val="宋体"/>
      <charset val="134"/>
    </font>
    <font>
      <sz val="11"/>
      <color indexed="8"/>
      <name val="宋体"/>
      <charset val="134"/>
    </font>
    <font>
      <sz val="11"/>
      <color indexed="62"/>
      <name val="宋体"/>
      <charset val="134"/>
    </font>
    <font>
      <sz val="11"/>
      <color indexed="8"/>
      <name val="宋体"/>
      <charset val="134"/>
      <scheme val="minor"/>
    </font>
    <font>
      <sz val="11"/>
      <color indexed="17"/>
      <name val="宋体"/>
      <charset val="134"/>
    </font>
    <font>
      <b/>
      <sz val="11"/>
      <color indexed="8"/>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s>
  <fills count="41">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indexed="22"/>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5"/>
        <bgColor indexed="64"/>
      </patternFill>
    </fill>
    <fill>
      <patternFill patternType="solid">
        <fgColor indexed="47"/>
        <bgColor indexed="64"/>
      </patternFill>
    </fill>
    <fill>
      <patternFill patternType="solid">
        <fgColor indexed="26"/>
        <bgColor indexed="64"/>
      </patternFill>
    </fill>
    <fill>
      <patternFill patternType="solid">
        <fgColor indexed="42"/>
        <bgColor indexed="64"/>
      </patternFill>
    </fill>
    <fill>
      <patternFill patternType="solid">
        <fgColor indexed="55"/>
        <bgColor indexed="64"/>
      </patternFill>
    </fill>
  </fills>
  <borders count="46">
    <border>
      <left/>
      <right/>
      <top/>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style="thin">
        <color auto="1"/>
      </bottom>
      <diagonal/>
    </border>
    <border>
      <left style="medium">
        <color auto="1"/>
      </left>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medium">
        <color auto="1"/>
      </top>
      <bottom/>
      <diagonal/>
    </border>
    <border>
      <left style="thin">
        <color auto="1"/>
      </left>
      <right style="medium">
        <color auto="1"/>
      </right>
      <top style="thin">
        <color auto="1"/>
      </top>
      <bottom/>
      <diagonal/>
    </border>
    <border>
      <left style="medium">
        <color auto="1"/>
      </left>
      <right/>
      <top/>
      <bottom style="thin">
        <color auto="1"/>
      </bottom>
      <diagonal/>
    </border>
    <border>
      <left style="medium">
        <color auto="1"/>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medium">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bottom style="thin">
        <color auto="1"/>
      </bottom>
      <diagonal/>
    </border>
    <border>
      <left style="thin">
        <color auto="1"/>
      </left>
      <right/>
      <top style="medium">
        <color auto="1"/>
      </top>
      <bottom/>
      <diagonal/>
    </border>
    <border>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119">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46" fillId="0" borderId="0">
      <alignment vertical="center"/>
    </xf>
    <xf numFmtId="0" fontId="47" fillId="3" borderId="0" applyNumberFormat="0" applyBorder="0" applyAlignment="0" applyProtection="0">
      <alignment vertical="center"/>
    </xf>
    <xf numFmtId="0" fontId="48" fillId="4" borderId="29" applyNumberFormat="0" applyAlignment="0" applyProtection="0">
      <alignment vertical="center"/>
    </xf>
    <xf numFmtId="41" fontId="0" fillId="0" borderId="0" applyFont="0" applyFill="0" applyBorder="0" applyAlignment="0" applyProtection="0">
      <alignment vertical="center"/>
    </xf>
    <xf numFmtId="0" fontId="47" fillId="5" borderId="0" applyNumberFormat="0" applyBorder="0" applyAlignment="0" applyProtection="0">
      <alignment vertical="center"/>
    </xf>
    <xf numFmtId="0" fontId="49" fillId="6" borderId="30" applyNumberFormat="0" applyAlignment="0" applyProtection="0">
      <alignment vertical="center"/>
    </xf>
    <xf numFmtId="0" fontId="50" fillId="7" borderId="0" applyNumberFormat="0" applyBorder="0" applyAlignment="0" applyProtection="0">
      <alignment vertical="center"/>
    </xf>
    <xf numFmtId="43" fontId="0" fillId="0" borderId="0" applyFont="0" applyFill="0" applyBorder="0" applyAlignment="0" applyProtection="0">
      <alignment vertical="center"/>
    </xf>
    <xf numFmtId="0" fontId="51" fillId="0" borderId="0" applyNumberFormat="0" applyFill="0" applyBorder="0" applyAlignment="0" applyProtection="0">
      <alignment vertical="center"/>
    </xf>
    <xf numFmtId="0" fontId="52" fillId="8" borderId="0" applyNumberFormat="0" applyBorder="0" applyAlignment="0" applyProtection="0">
      <alignment vertical="center"/>
    </xf>
    <xf numFmtId="0" fontId="53" fillId="0" borderId="0" applyNumberFormat="0" applyFill="0" applyBorder="0" applyAlignment="0" applyProtection="0">
      <alignment vertical="center"/>
    </xf>
    <xf numFmtId="9" fontId="0" fillId="0" borderId="0" applyFont="0" applyFill="0" applyBorder="0" applyAlignment="0" applyProtection="0">
      <alignment vertical="center"/>
    </xf>
    <xf numFmtId="0" fontId="54" fillId="0" borderId="0" applyNumberFormat="0" applyFill="0" applyBorder="0" applyAlignment="0" applyProtection="0">
      <alignment vertical="center"/>
    </xf>
    <xf numFmtId="0" fontId="0" fillId="9" borderId="31" applyNumberFormat="0" applyFont="0" applyAlignment="0" applyProtection="0">
      <alignment vertical="center"/>
    </xf>
    <xf numFmtId="0" fontId="16" fillId="0" borderId="0">
      <alignment vertical="center"/>
    </xf>
    <xf numFmtId="9" fontId="16" fillId="0" borderId="0" applyFont="0" applyFill="0" applyBorder="0" applyAlignment="0" applyProtection="0"/>
    <xf numFmtId="0" fontId="52" fillId="10" borderId="0" applyNumberFormat="0" applyBorder="0" applyAlignment="0" applyProtection="0">
      <alignment vertical="center"/>
    </xf>
    <xf numFmtId="0" fontId="55"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9" fillId="0" borderId="32" applyNumberFormat="0" applyFill="0" applyAlignment="0" applyProtection="0">
      <alignment vertical="center"/>
    </xf>
    <xf numFmtId="0" fontId="60" fillId="0" borderId="32" applyNumberFormat="0" applyFill="0" applyAlignment="0" applyProtection="0">
      <alignment vertical="center"/>
    </xf>
    <xf numFmtId="0" fontId="52" fillId="11" borderId="0" applyNumberFormat="0" applyBorder="0" applyAlignment="0" applyProtection="0">
      <alignment vertical="center"/>
    </xf>
    <xf numFmtId="0" fontId="55" fillId="0" borderId="33" applyNumberFormat="0" applyFill="0" applyAlignment="0" applyProtection="0">
      <alignment vertical="center"/>
    </xf>
    <xf numFmtId="0" fontId="52" fillId="12" borderId="0" applyNumberFormat="0" applyBorder="0" applyAlignment="0" applyProtection="0">
      <alignment vertical="center"/>
    </xf>
    <xf numFmtId="0" fontId="61" fillId="13" borderId="34" applyNumberFormat="0" applyAlignment="0" applyProtection="0">
      <alignment vertical="center"/>
    </xf>
    <xf numFmtId="0" fontId="62" fillId="13" borderId="29" applyNumberFormat="0" applyAlignment="0" applyProtection="0">
      <alignment vertical="center"/>
    </xf>
    <xf numFmtId="0" fontId="63" fillId="14" borderId="35" applyNumberFormat="0" applyAlignment="0" applyProtection="0">
      <alignment vertical="center"/>
    </xf>
    <xf numFmtId="0" fontId="47" fillId="15" borderId="0" applyNumberFormat="0" applyBorder="0" applyAlignment="0" applyProtection="0">
      <alignment vertical="center"/>
    </xf>
    <xf numFmtId="0" fontId="52" fillId="16" borderId="0" applyNumberFormat="0" applyBorder="0" applyAlignment="0" applyProtection="0">
      <alignment vertical="center"/>
    </xf>
    <xf numFmtId="0" fontId="64" fillId="0" borderId="36" applyNumberFormat="0" applyFill="0" applyAlignment="0" applyProtection="0">
      <alignment vertical="center"/>
    </xf>
    <xf numFmtId="0" fontId="65" fillId="0" borderId="37" applyNumberFormat="0" applyFill="0" applyAlignment="0" applyProtection="0">
      <alignment vertical="center"/>
    </xf>
    <xf numFmtId="0" fontId="66" fillId="17" borderId="0" applyNumberFormat="0" applyBorder="0" applyAlignment="0" applyProtection="0">
      <alignment vertical="center"/>
    </xf>
    <xf numFmtId="0" fontId="67" fillId="18" borderId="0" applyNumberFormat="0" applyBorder="0" applyAlignment="0" applyProtection="0">
      <alignment vertical="center"/>
    </xf>
    <xf numFmtId="0" fontId="0" fillId="0" borderId="0">
      <alignment vertical="center"/>
    </xf>
    <xf numFmtId="0" fontId="68" fillId="0" borderId="38" applyNumberFormat="0" applyFill="0" applyAlignment="0" applyProtection="0">
      <alignment vertical="center"/>
    </xf>
    <xf numFmtId="0" fontId="47" fillId="19" borderId="0" applyNumberFormat="0" applyBorder="0" applyAlignment="0" applyProtection="0">
      <alignment vertical="center"/>
    </xf>
    <xf numFmtId="0" fontId="52" fillId="20" borderId="0" applyNumberFormat="0" applyBorder="0" applyAlignment="0" applyProtection="0">
      <alignment vertical="center"/>
    </xf>
    <xf numFmtId="0" fontId="16" fillId="0" borderId="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69" fillId="6" borderId="39" applyNumberFormat="0" applyAlignment="0" applyProtection="0">
      <alignment vertical="center"/>
    </xf>
    <xf numFmtId="0" fontId="0" fillId="0" borderId="0">
      <alignment vertical="center"/>
    </xf>
    <xf numFmtId="0" fontId="47" fillId="24" borderId="0" applyNumberFormat="0" applyBorder="0" applyAlignment="0" applyProtection="0">
      <alignment vertical="center"/>
    </xf>
    <xf numFmtId="0" fontId="52" fillId="25" borderId="0" applyNumberFormat="0" applyBorder="0" applyAlignment="0" applyProtection="0">
      <alignment vertical="center"/>
    </xf>
    <xf numFmtId="41" fontId="16" fillId="0" borderId="0" applyFont="0" applyFill="0" applyBorder="0" applyAlignment="0" applyProtection="0"/>
    <xf numFmtId="0" fontId="52" fillId="26" borderId="0" applyNumberFormat="0" applyBorder="0" applyAlignment="0" applyProtection="0">
      <alignment vertical="center"/>
    </xf>
    <xf numFmtId="41" fontId="0" fillId="0" borderId="0" applyFont="0" applyFill="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52" fillId="29" borderId="0" applyNumberFormat="0" applyBorder="0" applyAlignment="0" applyProtection="0">
      <alignment vertical="center"/>
    </xf>
    <xf numFmtId="41" fontId="16" fillId="0" borderId="0" applyFont="0" applyFill="0" applyBorder="0" applyAlignment="0" applyProtection="0"/>
    <xf numFmtId="0" fontId="0" fillId="0" borderId="0">
      <alignment vertical="center"/>
    </xf>
    <xf numFmtId="0" fontId="47" fillId="30" borderId="0" applyNumberFormat="0" applyBorder="0" applyAlignment="0" applyProtection="0">
      <alignment vertical="center"/>
    </xf>
    <xf numFmtId="0" fontId="52" fillId="31" borderId="0" applyNumberFormat="0" applyBorder="0" applyAlignment="0" applyProtection="0">
      <alignment vertical="center"/>
    </xf>
    <xf numFmtId="0" fontId="52" fillId="32" borderId="0" applyNumberFormat="0" applyBorder="0" applyAlignment="0" applyProtection="0">
      <alignment vertical="center"/>
    </xf>
    <xf numFmtId="41" fontId="16" fillId="0" borderId="0" applyFont="0" applyFill="0" applyBorder="0" applyAlignment="0" applyProtection="0"/>
    <xf numFmtId="0" fontId="70" fillId="33" borderId="0" applyNumberFormat="0" applyBorder="0" applyAlignment="0" applyProtection="0">
      <alignment vertical="center"/>
    </xf>
    <xf numFmtId="0" fontId="47" fillId="34" borderId="0" applyNumberFormat="0" applyBorder="0" applyAlignment="0" applyProtection="0">
      <alignment vertical="center"/>
    </xf>
    <xf numFmtId="0" fontId="52" fillId="35" borderId="0" applyNumberFormat="0" applyBorder="0" applyAlignment="0" applyProtection="0">
      <alignment vertical="center"/>
    </xf>
    <xf numFmtId="0" fontId="16" fillId="0" borderId="0">
      <alignment vertical="center"/>
    </xf>
    <xf numFmtId="0" fontId="16" fillId="0" borderId="0">
      <alignment vertical="center"/>
    </xf>
    <xf numFmtId="0" fontId="19" fillId="0" borderId="0" applyBorder="0">
      <alignment vertical="center"/>
    </xf>
    <xf numFmtId="0" fontId="71" fillId="0" borderId="40" applyNumberFormat="0" applyFill="0" applyAlignment="0" applyProtection="0">
      <alignment vertical="center"/>
    </xf>
    <xf numFmtId="0" fontId="72" fillId="0" borderId="41" applyNumberFormat="0" applyFill="0" applyAlignment="0" applyProtection="0">
      <alignment vertical="center"/>
    </xf>
    <xf numFmtId="0" fontId="72" fillId="0" borderId="0" applyNumberFormat="0" applyFill="0" applyBorder="0" applyAlignment="0" applyProtection="0">
      <alignment vertical="center"/>
    </xf>
    <xf numFmtId="0" fontId="73" fillId="36"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74" fillId="0" borderId="0">
      <alignment vertical="center"/>
    </xf>
    <xf numFmtId="41" fontId="0" fillId="0" borderId="0" applyFont="0" applyFill="0" applyBorder="0" applyAlignment="0" applyProtection="0">
      <alignment vertical="center"/>
    </xf>
    <xf numFmtId="0" fontId="16" fillId="0" borderId="0"/>
    <xf numFmtId="0" fontId="16" fillId="0" borderId="0"/>
    <xf numFmtId="0" fontId="16" fillId="0" borderId="0"/>
    <xf numFmtId="0" fontId="0" fillId="0" borderId="0">
      <alignment vertical="center"/>
    </xf>
    <xf numFmtId="0" fontId="75" fillId="37" borderId="30" applyNumberFormat="0" applyAlignment="0" applyProtection="0">
      <alignment vertical="center"/>
    </xf>
    <xf numFmtId="0" fontId="76" fillId="0" borderId="0">
      <alignment vertical="center"/>
    </xf>
    <xf numFmtId="0" fontId="16" fillId="0" borderId="0"/>
    <xf numFmtId="0" fontId="19" fillId="0" borderId="0"/>
    <xf numFmtId="0" fontId="16" fillId="0" borderId="0">
      <alignment vertical="center"/>
    </xf>
    <xf numFmtId="0" fontId="16" fillId="0" borderId="0">
      <alignment vertical="center"/>
    </xf>
    <xf numFmtId="0" fontId="16" fillId="0" borderId="0"/>
    <xf numFmtId="0" fontId="0" fillId="0" borderId="0">
      <alignment vertical="center"/>
    </xf>
    <xf numFmtId="0" fontId="0" fillId="0" borderId="0"/>
    <xf numFmtId="0" fontId="0" fillId="0" borderId="0">
      <alignment vertical="center"/>
    </xf>
    <xf numFmtId="0" fontId="16" fillId="0" borderId="0"/>
    <xf numFmtId="0" fontId="16" fillId="0" borderId="0"/>
    <xf numFmtId="0" fontId="0" fillId="0" borderId="0">
      <alignment vertical="center"/>
    </xf>
    <xf numFmtId="0" fontId="16" fillId="0" borderId="0"/>
    <xf numFmtId="0" fontId="0" fillId="0" borderId="0">
      <alignment vertical="center"/>
    </xf>
    <xf numFmtId="0" fontId="9" fillId="0" borderId="0"/>
    <xf numFmtId="0" fontId="76" fillId="0" borderId="0">
      <alignment vertical="center"/>
    </xf>
    <xf numFmtId="0" fontId="16" fillId="38" borderId="42" applyNumberFormat="0" applyFont="0" applyAlignment="0" applyProtection="0">
      <alignment vertical="center"/>
    </xf>
    <xf numFmtId="0" fontId="76" fillId="0" borderId="0">
      <alignment vertical="center"/>
    </xf>
    <xf numFmtId="0" fontId="19" fillId="0" borderId="0"/>
    <xf numFmtId="0" fontId="77" fillId="39" borderId="0" applyNumberFormat="0" applyBorder="0" applyAlignment="0" applyProtection="0">
      <alignment vertical="center"/>
    </xf>
    <xf numFmtId="0" fontId="78" fillId="0" borderId="43" applyNumberFormat="0" applyFill="0" applyAlignment="0" applyProtection="0">
      <alignment vertical="center"/>
    </xf>
    <xf numFmtId="0" fontId="79" fillId="40" borderId="44" applyNumberFormat="0" applyAlignment="0" applyProtection="0">
      <alignment vertical="center"/>
    </xf>
    <xf numFmtId="0" fontId="80" fillId="0" borderId="0" applyNumberFormat="0" applyFill="0" applyBorder="0" applyAlignment="0" applyProtection="0">
      <alignment vertical="center"/>
    </xf>
    <xf numFmtId="0" fontId="81" fillId="0" borderId="0" applyNumberFormat="0" applyFill="0" applyBorder="0" applyAlignment="0" applyProtection="0">
      <alignment vertical="center"/>
    </xf>
    <xf numFmtId="0" fontId="82" fillId="0" borderId="45" applyNumberFormat="0" applyFill="0" applyAlignment="0" applyProtection="0">
      <alignment vertical="center"/>
    </xf>
    <xf numFmtId="43" fontId="0" fillId="0" borderId="0" applyFont="0" applyFill="0" applyBorder="0" applyAlignment="0" applyProtection="0">
      <alignment vertical="center"/>
    </xf>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0"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alignment vertical="center"/>
    </xf>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alignment vertical="center"/>
    </xf>
    <xf numFmtId="0" fontId="19" fillId="0" borderId="0"/>
  </cellStyleXfs>
  <cellXfs count="371">
    <xf numFmtId="0" fontId="0" fillId="0" borderId="0" xfId="0">
      <alignment vertical="center"/>
    </xf>
    <xf numFmtId="0" fontId="1" fillId="0" borderId="0" xfId="47" applyFont="1" applyFill="1" applyAlignment="1"/>
    <xf numFmtId="0" fontId="1" fillId="0" borderId="0" xfId="47" applyFont="1" applyFill="1" applyAlignment="1">
      <alignment vertical="center"/>
    </xf>
    <xf numFmtId="0" fontId="0" fillId="0" borderId="0" xfId="47" applyFill="1" applyAlignment="1"/>
    <xf numFmtId="176" fontId="0" fillId="0" borderId="0" xfId="47" applyNumberFormat="1" applyFill="1" applyAlignment="1">
      <alignment horizontal="center" vertical="center"/>
    </xf>
    <xf numFmtId="178" fontId="0" fillId="0" borderId="0" xfId="47" applyNumberFormat="1" applyFill="1" applyAlignment="1"/>
    <xf numFmtId="176" fontId="0" fillId="0" borderId="0" xfId="47" applyNumberFormat="1" applyFill="1" applyAlignment="1"/>
    <xf numFmtId="0" fontId="2" fillId="2" borderId="0" xfId="72" applyFont="1" applyFill="1" applyAlignment="1">
      <alignment horizontal="left" vertical="center"/>
    </xf>
    <xf numFmtId="178" fontId="0" fillId="2" borderId="0" xfId="47" applyNumberFormat="1" applyFill="1" applyAlignment="1"/>
    <xf numFmtId="176" fontId="0" fillId="2" borderId="0" xfId="47" applyNumberFormat="1" applyFill="1" applyAlignment="1"/>
    <xf numFmtId="0" fontId="3" fillId="2" borderId="0" xfId="72" applyFont="1" applyFill="1" applyAlignment="1">
      <alignment horizontal="center" vertical="center"/>
    </xf>
    <xf numFmtId="0" fontId="0" fillId="2" borderId="0" xfId="47" applyFill="1" applyBorder="1">
      <alignment vertical="center"/>
    </xf>
    <xf numFmtId="176" fontId="4" fillId="2" borderId="0" xfId="47" applyNumberFormat="1" applyFont="1" applyFill="1" applyAlignment="1">
      <alignment horizontal="center" vertical="center"/>
    </xf>
    <xf numFmtId="178" fontId="1" fillId="2" borderId="0" xfId="47" applyNumberFormat="1" applyFont="1" applyFill="1" applyAlignment="1"/>
    <xf numFmtId="0" fontId="5" fillId="2" borderId="0" xfId="47" applyFont="1" applyFill="1" applyBorder="1" applyAlignment="1">
      <alignment horizontal="right" vertical="center"/>
    </xf>
    <xf numFmtId="0" fontId="6" fillId="2" borderId="1" xfId="88" applyFont="1" applyFill="1" applyBorder="1" applyAlignment="1">
      <alignment horizontal="center" vertical="center"/>
    </xf>
    <xf numFmtId="0" fontId="6" fillId="2" borderId="2" xfId="88" applyFont="1" applyFill="1" applyBorder="1" applyAlignment="1">
      <alignment horizontal="center" vertical="center"/>
    </xf>
    <xf numFmtId="176" fontId="6" fillId="2" borderId="3" xfId="88" applyNumberFormat="1" applyFont="1" applyFill="1" applyBorder="1" applyAlignment="1">
      <alignment horizontal="center" vertical="center"/>
    </xf>
    <xf numFmtId="0" fontId="6" fillId="2" borderId="4" xfId="88" applyFont="1" applyFill="1" applyBorder="1" applyAlignment="1">
      <alignment horizontal="center" vertical="center"/>
    </xf>
    <xf numFmtId="179" fontId="7" fillId="2" borderId="5" xfId="10" applyNumberFormat="1" applyFont="1" applyFill="1" applyBorder="1" applyAlignment="1" applyProtection="1">
      <alignment vertical="center"/>
    </xf>
    <xf numFmtId="0" fontId="6" fillId="2" borderId="5" xfId="88" applyFont="1" applyFill="1" applyBorder="1" applyAlignment="1">
      <alignment horizontal="center" vertical="center"/>
    </xf>
    <xf numFmtId="179" fontId="7" fillId="2" borderId="6" xfId="10" applyNumberFormat="1" applyFont="1" applyFill="1" applyBorder="1" applyAlignment="1" applyProtection="1">
      <alignment vertical="center"/>
    </xf>
    <xf numFmtId="0" fontId="1" fillId="0" borderId="0" xfId="47" applyFont="1" applyFill="1" applyBorder="1" applyAlignment="1"/>
    <xf numFmtId="0" fontId="6" fillId="2" borderId="4" xfId="47" applyFont="1" applyFill="1" applyBorder="1" applyAlignment="1">
      <alignment vertical="center"/>
    </xf>
    <xf numFmtId="179" fontId="8" fillId="2" borderId="5" xfId="10" applyNumberFormat="1" applyFont="1" applyFill="1" applyBorder="1" applyAlignment="1" applyProtection="1">
      <alignment vertical="center"/>
    </xf>
    <xf numFmtId="178" fontId="6" fillId="2" borderId="5" xfId="47" applyNumberFormat="1" applyFont="1" applyFill="1" applyBorder="1" applyAlignment="1">
      <alignment vertical="center"/>
    </xf>
    <xf numFmtId="179" fontId="8" fillId="2" borderId="6" xfId="10" applyNumberFormat="1" applyFont="1" applyFill="1" applyBorder="1" applyAlignment="1" applyProtection="1">
      <alignment vertical="center"/>
    </xf>
    <xf numFmtId="3" fontId="9" fillId="2" borderId="4" xfId="0" applyNumberFormat="1" applyFont="1" applyFill="1" applyBorder="1" applyAlignment="1" applyProtection="1">
      <alignment vertical="center"/>
    </xf>
    <xf numFmtId="179" fontId="9" fillId="2" borderId="5" xfId="10" applyNumberFormat="1" applyFont="1" applyFill="1" applyBorder="1" applyAlignment="1" applyProtection="1">
      <alignment vertical="center"/>
    </xf>
    <xf numFmtId="3" fontId="9" fillId="0" borderId="5" xfId="0" applyNumberFormat="1" applyFont="1" applyFill="1" applyBorder="1" applyAlignment="1" applyProtection="1">
      <alignment wrapText="1"/>
    </xf>
    <xf numFmtId="179" fontId="9" fillId="2" borderId="6" xfId="10" applyNumberFormat="1" applyFont="1" applyFill="1" applyBorder="1" applyAlignment="1" applyProtection="1">
      <alignment vertical="center"/>
    </xf>
    <xf numFmtId="180" fontId="1" fillId="0" borderId="0" xfId="47" applyNumberFormat="1" applyFont="1" applyFill="1" applyBorder="1" applyAlignment="1"/>
    <xf numFmtId="3" fontId="9" fillId="0" borderId="5" xfId="0" applyNumberFormat="1" applyFont="1" applyFill="1" applyBorder="1" applyAlignment="1" applyProtection="1">
      <alignment horizontal="left" wrapText="1"/>
    </xf>
    <xf numFmtId="0" fontId="5" fillId="2" borderId="4" xfId="47" applyFont="1" applyFill="1" applyBorder="1" applyAlignment="1">
      <alignment vertical="center"/>
    </xf>
    <xf numFmtId="179" fontId="4" fillId="2" borderId="5" xfId="10" applyNumberFormat="1" applyFont="1" applyFill="1" applyBorder="1" applyAlignment="1">
      <alignment horizontal="right" vertical="center"/>
    </xf>
    <xf numFmtId="179" fontId="4" fillId="2" borderId="6" xfId="10" applyNumberFormat="1" applyFont="1" applyFill="1" applyBorder="1" applyAlignment="1">
      <alignment horizontal="right" vertical="center"/>
    </xf>
    <xf numFmtId="0" fontId="10" fillId="2" borderId="4" xfId="47" applyFont="1" applyFill="1" applyBorder="1" applyAlignment="1">
      <alignment vertical="center"/>
    </xf>
    <xf numFmtId="0" fontId="5" fillId="2" borderId="4" xfId="47" applyFont="1" applyFill="1" applyBorder="1" applyAlignment="1"/>
    <xf numFmtId="179" fontId="0" fillId="2" borderId="5" xfId="10" applyNumberFormat="1" applyFont="1" applyFill="1" applyBorder="1" applyAlignment="1">
      <alignment horizontal="right" vertical="center"/>
    </xf>
    <xf numFmtId="179" fontId="0" fillId="2" borderId="6" xfId="10" applyNumberFormat="1" applyFont="1" applyFill="1" applyBorder="1" applyAlignment="1">
      <alignment horizontal="right" vertical="center"/>
    </xf>
    <xf numFmtId="0" fontId="10" fillId="2" borderId="4" xfId="47" applyFont="1" applyFill="1" applyBorder="1" applyAlignment="1"/>
    <xf numFmtId="3" fontId="9" fillId="0" borderId="5" xfId="0" applyNumberFormat="1" applyFont="1" applyFill="1" applyBorder="1" applyAlignment="1" applyProtection="1">
      <alignment horizontal="left" vertical="center" wrapText="1"/>
    </xf>
    <xf numFmtId="0" fontId="6" fillId="2" borderId="4" xfId="0" applyFont="1" applyFill="1" applyBorder="1" applyAlignment="1">
      <alignment horizontal="left" vertical="center"/>
    </xf>
    <xf numFmtId="179" fontId="11" fillId="2" borderId="5" xfId="10" applyNumberFormat="1" applyFont="1" applyFill="1" applyBorder="1" applyAlignment="1">
      <alignment horizontal="right" vertical="center"/>
    </xf>
    <xf numFmtId="0" fontId="6" fillId="2" borderId="5" xfId="0" applyFont="1" applyFill="1" applyBorder="1" applyAlignment="1">
      <alignment horizontal="left" vertical="center"/>
    </xf>
    <xf numFmtId="179" fontId="11" fillId="2" borderId="6" xfId="10" applyNumberFormat="1" applyFont="1" applyFill="1" applyBorder="1" applyAlignment="1">
      <alignment horizontal="right" vertical="center"/>
    </xf>
    <xf numFmtId="176" fontId="1" fillId="0" borderId="0" xfId="47" applyNumberFormat="1" applyFont="1" applyFill="1" applyBorder="1" applyAlignment="1"/>
    <xf numFmtId="0" fontId="1" fillId="0" borderId="0" xfId="47" applyFont="1" applyFill="1" applyBorder="1" applyAlignment="1">
      <alignment vertical="center"/>
    </xf>
    <xf numFmtId="0" fontId="10" fillId="2" borderId="7" xfId="47" applyFont="1" applyFill="1" applyBorder="1" applyAlignment="1">
      <alignment vertical="center"/>
    </xf>
    <xf numFmtId="179" fontId="4" fillId="2" borderId="8" xfId="10" applyNumberFormat="1" applyFont="1" applyFill="1" applyBorder="1" applyAlignment="1">
      <alignment horizontal="right" vertical="center"/>
    </xf>
    <xf numFmtId="3" fontId="9" fillId="0" borderId="8" xfId="0" applyNumberFormat="1" applyFont="1" applyFill="1" applyBorder="1" applyAlignment="1" applyProtection="1">
      <alignment horizontal="left" vertical="center" wrapText="1"/>
    </xf>
    <xf numFmtId="179" fontId="4" fillId="2" borderId="9" xfId="10" applyNumberFormat="1" applyFont="1" applyFill="1" applyBorder="1" applyAlignment="1">
      <alignment horizontal="right" vertical="center"/>
    </xf>
    <xf numFmtId="0" fontId="5" fillId="2" borderId="0" xfId="89" applyFont="1" applyFill="1" applyAlignment="1">
      <alignment horizontal="left" vertical="center" wrapText="1"/>
    </xf>
    <xf numFmtId="178" fontId="1" fillId="0" borderId="0" xfId="0" applyNumberFormat="1" applyFont="1" applyFill="1" applyAlignment="1">
      <alignment vertical="center" wrapText="1"/>
    </xf>
    <xf numFmtId="176" fontId="12" fillId="0" borderId="0" xfId="0" applyNumberFormat="1" applyFont="1" applyFill="1" applyAlignment="1">
      <alignment horizontal="right"/>
    </xf>
    <xf numFmtId="0" fontId="1" fillId="0" borderId="0" xfId="0" applyFont="1" applyFill="1" applyAlignment="1"/>
    <xf numFmtId="0" fontId="2" fillId="0" borderId="0" xfId="72" applyFont="1" applyFill="1" applyAlignment="1">
      <alignment horizontal="left" vertical="center"/>
    </xf>
    <xf numFmtId="0" fontId="3" fillId="0" borderId="0" xfId="72" applyFont="1" applyFill="1" applyAlignment="1">
      <alignment horizontal="center" vertical="center"/>
    </xf>
    <xf numFmtId="0" fontId="13" fillId="0" borderId="0" xfId="72" applyFont="1" applyFill="1" applyAlignment="1">
      <alignment horizontal="center" vertical="center"/>
    </xf>
    <xf numFmtId="0" fontId="0" fillId="0" borderId="0" xfId="72" applyFill="1" applyBorder="1" applyAlignment="1">
      <alignment horizontal="center" vertical="center" wrapText="1"/>
    </xf>
    <xf numFmtId="180" fontId="12" fillId="0" borderId="0" xfId="0" applyNumberFormat="1" applyFont="1" applyFill="1" applyBorder="1" applyAlignment="1" applyProtection="1">
      <alignment horizontal="right" vertical="center"/>
      <protection locked="0"/>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8" fillId="0" borderId="12" xfId="0" applyNumberFormat="1" applyFont="1" applyFill="1" applyBorder="1" applyAlignment="1" applyProtection="1">
      <alignment horizontal="left" vertical="center"/>
    </xf>
    <xf numFmtId="3" fontId="9" fillId="0" borderId="13" xfId="0" applyNumberFormat="1" applyFont="1" applyFill="1" applyBorder="1" applyAlignment="1" applyProtection="1">
      <alignment horizontal="right" vertical="center"/>
    </xf>
    <xf numFmtId="0" fontId="9" fillId="0" borderId="12" xfId="0" applyNumberFormat="1" applyFont="1" applyFill="1" applyBorder="1" applyAlignment="1" applyProtection="1">
      <alignment horizontal="left" vertical="center"/>
    </xf>
    <xf numFmtId="3" fontId="9" fillId="0" borderId="14" xfId="0" applyNumberFormat="1" applyFont="1" applyFill="1" applyBorder="1" applyAlignment="1" applyProtection="1">
      <alignment horizontal="right" vertical="center"/>
    </xf>
    <xf numFmtId="0" fontId="9" fillId="0" borderId="15" xfId="0" applyNumberFormat="1" applyFont="1" applyFill="1" applyBorder="1" applyAlignment="1" applyProtection="1">
      <alignment horizontal="left" vertical="center"/>
    </xf>
    <xf numFmtId="3" fontId="9" fillId="0" borderId="16" xfId="0" applyNumberFormat="1" applyFont="1" applyFill="1" applyBorder="1" applyAlignment="1" applyProtection="1">
      <alignment horizontal="right" vertical="center"/>
    </xf>
    <xf numFmtId="0" fontId="1" fillId="0" borderId="0" xfId="0" applyFont="1" applyFill="1" applyAlignment="1">
      <alignment vertical="center"/>
    </xf>
    <xf numFmtId="176" fontId="1" fillId="0" borderId="0" xfId="0" applyNumberFormat="1" applyFont="1" applyFill="1" applyAlignment="1"/>
    <xf numFmtId="178" fontId="1" fillId="0" borderId="0" xfId="0" applyNumberFormat="1" applyFont="1" applyFill="1" applyAlignment="1">
      <alignment vertical="center"/>
    </xf>
    <xf numFmtId="0" fontId="0" fillId="0" borderId="0" xfId="72" applyFill="1" applyBorder="1" applyAlignment="1">
      <alignment horizontal="center" vertical="center"/>
    </xf>
    <xf numFmtId="0" fontId="6" fillId="0" borderId="1" xfId="0" applyFont="1" applyFill="1" applyBorder="1" applyAlignment="1">
      <alignment horizontal="center" vertical="center"/>
    </xf>
    <xf numFmtId="176" fontId="6" fillId="0" borderId="2" xfId="0" applyNumberFormat="1" applyFont="1" applyFill="1" applyBorder="1" applyAlignment="1">
      <alignment horizontal="center" vertical="center"/>
    </xf>
    <xf numFmtId="0" fontId="6" fillId="0" borderId="2" xfId="0" applyFont="1" applyFill="1" applyBorder="1" applyAlignment="1">
      <alignment horizontal="center" vertical="center"/>
    </xf>
    <xf numFmtId="176" fontId="6" fillId="0" borderId="3" xfId="0" applyNumberFormat="1"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178" fontId="6" fillId="2" borderId="5" xfId="0" applyNumberFormat="1" applyFont="1" applyFill="1" applyBorder="1" applyAlignment="1">
      <alignment vertical="center"/>
    </xf>
    <xf numFmtId="3" fontId="9" fillId="2" borderId="5" xfId="0" applyNumberFormat="1" applyFont="1" applyFill="1" applyBorder="1" applyAlignment="1" applyProtection="1">
      <alignment vertical="center"/>
    </xf>
    <xf numFmtId="3" fontId="9" fillId="2" borderId="4" xfId="0" applyNumberFormat="1" applyFont="1" applyFill="1" applyBorder="1" applyAlignment="1" applyProtection="1">
      <alignment vertical="center" wrapText="1"/>
    </xf>
    <xf numFmtId="176" fontId="1" fillId="2" borderId="5" xfId="0" applyNumberFormat="1" applyFont="1" applyFill="1" applyBorder="1" applyAlignment="1"/>
    <xf numFmtId="179" fontId="1" fillId="2" borderId="6" xfId="10" applyNumberFormat="1" applyFont="1" applyFill="1" applyBorder="1" applyAlignment="1"/>
    <xf numFmtId="179" fontId="12" fillId="2" borderId="5" xfId="10" applyNumberFormat="1" applyFont="1" applyFill="1" applyBorder="1" applyAlignment="1">
      <alignment horizontal="right" vertical="center"/>
    </xf>
    <xf numFmtId="179" fontId="12" fillId="2" borderId="6" xfId="10" applyNumberFormat="1" applyFont="1" applyFill="1" applyBorder="1" applyAlignment="1">
      <alignment horizontal="right" vertical="center"/>
    </xf>
    <xf numFmtId="0" fontId="14" fillId="2" borderId="4" xfId="73" applyFont="1" applyFill="1" applyBorder="1">
      <alignment vertical="center"/>
    </xf>
    <xf numFmtId="3" fontId="9" fillId="0" borderId="5" xfId="0" applyNumberFormat="1" applyFont="1" applyFill="1" applyBorder="1" applyAlignment="1" applyProtection="1">
      <alignment vertical="center"/>
    </xf>
    <xf numFmtId="0" fontId="9" fillId="2" borderId="4" xfId="73" applyFont="1" applyFill="1" applyBorder="1">
      <alignment vertical="center"/>
    </xf>
    <xf numFmtId="0" fontId="9" fillId="0" borderId="5" xfId="74" applyFont="1" applyFill="1" applyBorder="1">
      <alignment vertical="center"/>
    </xf>
    <xf numFmtId="0" fontId="14" fillId="0" borderId="4" xfId="74" applyFont="1" applyFill="1" applyBorder="1">
      <alignment vertical="center"/>
    </xf>
    <xf numFmtId="179" fontId="12" fillId="0" borderId="5" xfId="10" applyNumberFormat="1" applyFont="1" applyFill="1" applyBorder="1" applyAlignment="1">
      <alignment horizontal="right" vertical="center"/>
    </xf>
    <xf numFmtId="0" fontId="14" fillId="0" borderId="7" xfId="74" applyFont="1" applyFill="1" applyBorder="1">
      <alignment vertical="center"/>
    </xf>
    <xf numFmtId="179" fontId="12" fillId="0" borderId="8" xfId="10" applyNumberFormat="1" applyFont="1" applyFill="1" applyBorder="1" applyAlignment="1">
      <alignment horizontal="right" vertical="center"/>
    </xf>
    <xf numFmtId="0" fontId="14" fillId="0" borderId="8" xfId="74" applyFont="1" applyFill="1" applyBorder="1">
      <alignment vertical="center"/>
    </xf>
    <xf numFmtId="179" fontId="12" fillId="0" borderId="9" xfId="10" applyNumberFormat="1" applyFont="1" applyFill="1" applyBorder="1" applyAlignment="1">
      <alignment horizontal="right" vertical="center"/>
    </xf>
    <xf numFmtId="0" fontId="0" fillId="0" borderId="0" xfId="89" applyFill="1" applyAlignment="1">
      <alignment horizontal="left" vertical="center" wrapText="1"/>
    </xf>
    <xf numFmtId="0" fontId="15" fillId="0" borderId="0" xfId="0" applyFont="1" applyFill="1" applyAlignment="1">
      <alignment vertical="center"/>
    </xf>
    <xf numFmtId="0" fontId="16" fillId="0" borderId="0" xfId="0" applyFont="1" applyFill="1" applyAlignment="1">
      <alignment vertical="center"/>
    </xf>
    <xf numFmtId="0" fontId="16" fillId="0" borderId="0" xfId="0" applyFont="1" applyFill="1" applyBorder="1" applyAlignment="1">
      <alignment horizontal="center" vertical="center"/>
    </xf>
    <xf numFmtId="0" fontId="0" fillId="0" borderId="0" xfId="72" applyBorder="1" applyAlignment="1">
      <alignment horizontal="right" vertical="center"/>
    </xf>
    <xf numFmtId="0" fontId="5" fillId="0" borderId="0" xfId="72" applyFont="1" applyBorder="1" applyAlignment="1">
      <alignment horizontal="right" vertical="center"/>
    </xf>
    <xf numFmtId="0" fontId="6" fillId="0" borderId="1" xfId="92" applyFont="1" applyFill="1" applyBorder="1" applyAlignment="1">
      <alignment horizontal="left" vertical="center"/>
    </xf>
    <xf numFmtId="0" fontId="6" fillId="0" borderId="3" xfId="92" applyFont="1" applyFill="1" applyBorder="1" applyAlignment="1">
      <alignment horizontal="center" vertical="center"/>
    </xf>
    <xf numFmtId="0" fontId="17" fillId="0" borderId="4" xfId="0" applyFont="1" applyBorder="1" applyAlignment="1">
      <alignment vertical="center"/>
    </xf>
    <xf numFmtId="179" fontId="17" fillId="2" borderId="6" xfId="10" applyNumberFormat="1" applyFont="1" applyFill="1" applyBorder="1" applyAlignment="1">
      <alignment horizontal="right" vertical="center"/>
    </xf>
    <xf numFmtId="49" fontId="18" fillId="0" borderId="4" xfId="0" applyNumberFormat="1" applyFont="1" applyBorder="1" applyAlignment="1">
      <alignment horizontal="left" vertical="center"/>
    </xf>
    <xf numFmtId="179" fontId="18" fillId="2" borderId="6" xfId="10" applyNumberFormat="1" applyFont="1" applyFill="1" applyBorder="1" applyAlignment="1">
      <alignment horizontal="right" vertical="center"/>
    </xf>
    <xf numFmtId="179" fontId="18" fillId="2" borderId="6" xfId="10" applyNumberFormat="1" applyFont="1" applyFill="1" applyBorder="1" applyAlignment="1">
      <alignment vertical="center"/>
    </xf>
    <xf numFmtId="49" fontId="18" fillId="0" borderId="7" xfId="0" applyNumberFormat="1" applyFont="1" applyBorder="1" applyAlignment="1">
      <alignment horizontal="left" vertical="center"/>
    </xf>
    <xf numFmtId="179" fontId="18" fillId="2" borderId="9" xfId="10" applyNumberFormat="1" applyFont="1" applyFill="1" applyBorder="1" applyAlignment="1">
      <alignment horizontal="right" vertical="center"/>
    </xf>
    <xf numFmtId="0" fontId="19" fillId="0" borderId="0" xfId="85" applyFont="1" applyFill="1" applyAlignment="1" applyProtection="1">
      <alignment vertical="center" wrapText="1"/>
      <protection locked="0"/>
    </xf>
    <xf numFmtId="0" fontId="19" fillId="0" borderId="0" xfId="85" applyFill="1" applyAlignment="1" applyProtection="1">
      <alignment vertical="center"/>
      <protection locked="0"/>
    </xf>
    <xf numFmtId="176" fontId="19" fillId="0" borderId="0" xfId="85" applyNumberFormat="1" applyFill="1" applyAlignment="1" applyProtection="1">
      <alignment vertical="center"/>
      <protection locked="0"/>
    </xf>
    <xf numFmtId="0" fontId="20" fillId="0" borderId="0" xfId="73" applyFont="1" applyFill="1" applyBorder="1" applyAlignment="1">
      <alignment horizontal="center" vertical="center"/>
    </xf>
    <xf numFmtId="0" fontId="0" fillId="2" borderId="0" xfId="73" applyFill="1" applyBorder="1" applyAlignment="1">
      <alignment horizontal="center" vertical="center"/>
    </xf>
    <xf numFmtId="0" fontId="5" fillId="2" borderId="0" xfId="73" applyFont="1" applyFill="1" applyBorder="1" applyAlignment="1">
      <alignment horizontal="right" vertical="center"/>
    </xf>
    <xf numFmtId="0" fontId="21" fillId="2" borderId="17" xfId="73" applyFont="1" applyFill="1" applyBorder="1" applyAlignment="1">
      <alignment horizontal="center" vertical="center" wrapText="1"/>
    </xf>
    <xf numFmtId="176" fontId="21" fillId="2" borderId="2" xfId="73" applyNumberFormat="1" applyFont="1" applyFill="1" applyBorder="1" applyAlignment="1">
      <alignment horizontal="center" vertical="center" wrapText="1"/>
    </xf>
    <xf numFmtId="176" fontId="21" fillId="2" borderId="3" xfId="73" applyNumberFormat="1" applyFont="1" applyFill="1" applyBorder="1" applyAlignment="1">
      <alignment horizontal="center" vertical="center" wrapText="1"/>
    </xf>
    <xf numFmtId="0" fontId="21" fillId="2" borderId="7" xfId="73" applyFont="1" applyFill="1" applyBorder="1" applyAlignment="1">
      <alignment horizontal="center" vertical="center" wrapText="1"/>
    </xf>
    <xf numFmtId="176" fontId="21" fillId="2" borderId="8" xfId="73" applyNumberFormat="1" applyFont="1" applyFill="1" applyBorder="1" applyAlignment="1">
      <alignment horizontal="center" vertical="center" wrapText="1"/>
    </xf>
    <xf numFmtId="176" fontId="21" fillId="2" borderId="9" xfId="73" applyNumberFormat="1" applyFont="1" applyFill="1" applyBorder="1" applyAlignment="1">
      <alignment horizontal="center" vertical="center" wrapText="1"/>
    </xf>
    <xf numFmtId="0" fontId="21" fillId="2" borderId="4" xfId="73" applyFont="1" applyFill="1" applyBorder="1" applyAlignment="1">
      <alignment horizontal="center" vertical="center" wrapText="1"/>
    </xf>
    <xf numFmtId="176" fontId="22" fillId="2" borderId="5" xfId="93" applyNumberFormat="1" applyFont="1" applyFill="1" applyBorder="1" applyAlignment="1">
      <alignment horizontal="right" vertical="center"/>
    </xf>
    <xf numFmtId="176" fontId="22" fillId="2" borderId="6" xfId="93" applyNumberFormat="1" applyFont="1" applyFill="1" applyBorder="1" applyAlignment="1">
      <alignment horizontal="right" vertical="center"/>
    </xf>
    <xf numFmtId="49" fontId="5" fillId="2" borderId="4" xfId="0" applyNumberFormat="1" applyFont="1" applyFill="1" applyBorder="1" applyAlignment="1" applyProtection="1">
      <alignment vertical="center"/>
    </xf>
    <xf numFmtId="180" fontId="5" fillId="2" borderId="5" xfId="0" applyNumberFormat="1" applyFont="1" applyFill="1" applyBorder="1" applyAlignment="1" applyProtection="1">
      <alignment horizontal="right" vertical="center"/>
    </xf>
    <xf numFmtId="180" fontId="5" fillId="2" borderId="6" xfId="0" applyNumberFormat="1" applyFont="1" applyFill="1" applyBorder="1" applyAlignment="1" applyProtection="1">
      <alignment horizontal="right" vertical="center"/>
    </xf>
    <xf numFmtId="0" fontId="23" fillId="2" borderId="5" xfId="73" applyFont="1" applyFill="1" applyBorder="1" applyAlignment="1">
      <alignment horizontal="right" vertical="center"/>
    </xf>
    <xf numFmtId="49" fontId="5" fillId="0" borderId="4" xfId="0" applyNumberFormat="1" applyFont="1" applyFill="1" applyBorder="1" applyAlignment="1" applyProtection="1">
      <alignment vertical="center"/>
    </xf>
    <xf numFmtId="180" fontId="5" fillId="0" borderId="5" xfId="0" applyNumberFormat="1" applyFont="1" applyFill="1" applyBorder="1" applyAlignment="1" applyProtection="1">
      <alignment horizontal="right" vertical="center"/>
    </xf>
    <xf numFmtId="180" fontId="5" fillId="0" borderId="6" xfId="0" applyNumberFormat="1" applyFont="1" applyFill="1" applyBorder="1" applyAlignment="1" applyProtection="1">
      <alignment horizontal="right" vertical="center"/>
    </xf>
    <xf numFmtId="0" fontId="23" fillId="0" borderId="5" xfId="73" applyFont="1" applyFill="1" applyBorder="1" applyAlignment="1">
      <alignment horizontal="right" vertical="center"/>
    </xf>
    <xf numFmtId="49" fontId="5" fillId="0" borderId="7" xfId="0" applyNumberFormat="1" applyFont="1" applyFill="1" applyBorder="1" applyAlignment="1" applyProtection="1">
      <alignment vertical="center"/>
    </xf>
    <xf numFmtId="180" fontId="5" fillId="0" borderId="8" xfId="0" applyNumberFormat="1" applyFont="1" applyFill="1" applyBorder="1" applyAlignment="1" applyProtection="1">
      <alignment horizontal="right" vertical="center"/>
    </xf>
    <xf numFmtId="0" fontId="23" fillId="0" borderId="8" xfId="73" applyFont="1" applyFill="1" applyBorder="1" applyAlignment="1">
      <alignment horizontal="right" vertical="center"/>
    </xf>
    <xf numFmtId="180" fontId="5" fillId="0" borderId="9" xfId="0" applyNumberFormat="1" applyFont="1" applyFill="1" applyBorder="1" applyAlignment="1" applyProtection="1">
      <alignment horizontal="right" vertical="center"/>
    </xf>
    <xf numFmtId="0" fontId="9" fillId="0" borderId="0" xfId="73" applyFont="1" applyFill="1" applyAlignment="1">
      <alignment horizontal="left" vertical="center" wrapText="1"/>
    </xf>
    <xf numFmtId="0" fontId="0" fillId="0" borderId="0" xfId="73" applyFont="1" applyFill="1" applyAlignment="1">
      <alignment horizontal="left" vertical="center" wrapText="1"/>
    </xf>
    <xf numFmtId="0" fontId="15" fillId="0" borderId="0" xfId="73" applyFont="1" applyFill="1" applyAlignment="1">
      <alignment vertical="center"/>
    </xf>
    <xf numFmtId="0" fontId="16" fillId="0" borderId="0" xfId="73" applyFont="1" applyFill="1" applyAlignment="1">
      <alignment vertical="center"/>
    </xf>
    <xf numFmtId="0" fontId="24" fillId="0" borderId="0" xfId="73" applyFont="1" applyFill="1" applyBorder="1" applyAlignment="1">
      <alignment horizontal="center" vertical="top"/>
    </xf>
    <xf numFmtId="0" fontId="0" fillId="0" borderId="0" xfId="73" applyFill="1" applyBorder="1" applyAlignment="1">
      <alignment horizontal="right" vertical="center"/>
    </xf>
    <xf numFmtId="0" fontId="16" fillId="0" borderId="0" xfId="73" applyFont="1" applyFill="1" applyBorder="1" applyAlignment="1">
      <alignment horizontal="right" vertical="top"/>
    </xf>
    <xf numFmtId="0" fontId="6" fillId="0" borderId="10" xfId="93" applyFont="1" applyFill="1" applyBorder="1" applyAlignment="1">
      <alignment horizontal="center" vertical="center"/>
    </xf>
    <xf numFmtId="176" fontId="6" fillId="0" borderId="11" xfId="85" applyNumberFormat="1" applyFont="1" applyFill="1" applyBorder="1" applyAlignment="1" applyProtection="1">
      <alignment horizontal="center" vertical="center" wrapText="1"/>
      <protection locked="0"/>
    </xf>
    <xf numFmtId="0" fontId="8" fillId="0" borderId="0" xfId="73" applyFont="1" applyFill="1" applyBorder="1" applyAlignment="1">
      <alignment horizontal="center" vertical="center" wrapText="1"/>
    </xf>
    <xf numFmtId="3" fontId="9" fillId="0" borderId="18" xfId="0" applyNumberFormat="1" applyFont="1" applyFill="1" applyBorder="1" applyAlignment="1" applyProtection="1">
      <alignment horizontal="right" vertical="center"/>
    </xf>
    <xf numFmtId="0" fontId="9" fillId="0" borderId="19" xfId="0" applyNumberFormat="1" applyFont="1" applyFill="1" applyBorder="1" applyAlignment="1" applyProtection="1">
      <alignment horizontal="left" vertical="center"/>
    </xf>
    <xf numFmtId="0" fontId="8" fillId="0" borderId="19" xfId="0" applyNumberFormat="1" applyFont="1" applyFill="1" applyBorder="1" applyAlignment="1" applyProtection="1">
      <alignment horizontal="left" vertical="center"/>
    </xf>
    <xf numFmtId="0" fontId="9" fillId="0" borderId="20" xfId="0" applyNumberFormat="1" applyFont="1" applyFill="1" applyBorder="1" applyAlignment="1" applyProtection="1">
      <alignment horizontal="left" vertical="center"/>
    </xf>
    <xf numFmtId="0" fontId="8" fillId="0" borderId="15" xfId="0" applyNumberFormat="1" applyFont="1" applyFill="1" applyBorder="1" applyAlignment="1" applyProtection="1">
      <alignment horizontal="left" vertical="center"/>
    </xf>
    <xf numFmtId="3" fontId="9" fillId="0" borderId="21" xfId="0" applyNumberFormat="1" applyFont="1" applyFill="1" applyBorder="1" applyAlignment="1" applyProtection="1">
      <alignment horizontal="right" vertical="center"/>
    </xf>
    <xf numFmtId="0" fontId="18" fillId="0" borderId="22" xfId="73" applyFont="1" applyFill="1" applyBorder="1" applyAlignment="1">
      <alignment horizontal="left" vertical="center" wrapText="1"/>
    </xf>
    <xf numFmtId="0" fontId="0" fillId="0" borderId="0" xfId="74" applyFill="1">
      <alignment vertical="center"/>
    </xf>
    <xf numFmtId="176" fontId="0" fillId="0" borderId="0" xfId="74" applyNumberFormat="1" applyFill="1">
      <alignment vertical="center"/>
    </xf>
    <xf numFmtId="177" fontId="0" fillId="0" borderId="0" xfId="74" applyNumberFormat="1" applyFill="1">
      <alignment vertical="center"/>
    </xf>
    <xf numFmtId="0" fontId="25" fillId="0" borderId="0" xfId="72" applyFont="1" applyFill="1" applyAlignment="1">
      <alignment horizontal="center" vertical="center"/>
    </xf>
    <xf numFmtId="0" fontId="26" fillId="0" borderId="0" xfId="74" applyFont="1" applyFill="1" applyAlignment="1">
      <alignment horizontal="center" vertical="center"/>
    </xf>
    <xf numFmtId="176" fontId="26" fillId="0" borderId="0" xfId="74" applyNumberFormat="1" applyFont="1" applyFill="1" applyAlignment="1">
      <alignment horizontal="center" vertical="center"/>
    </xf>
    <xf numFmtId="177" fontId="26" fillId="0" borderId="0" xfId="74" applyNumberFormat="1" applyFont="1" applyFill="1" applyAlignment="1">
      <alignment horizontal="center" vertical="center"/>
    </xf>
    <xf numFmtId="0" fontId="6" fillId="0" borderId="1" xfId="74" applyFont="1" applyFill="1" applyBorder="1" applyAlignment="1">
      <alignment horizontal="center" vertical="center"/>
    </xf>
    <xf numFmtId="176" fontId="6" fillId="0" borderId="23" xfId="85" applyNumberFormat="1" applyFont="1" applyFill="1" applyBorder="1" applyAlignment="1" applyProtection="1">
      <alignment horizontal="center" vertical="center" wrapText="1"/>
      <protection locked="0"/>
    </xf>
    <xf numFmtId="177" fontId="6" fillId="0" borderId="23" xfId="85" applyNumberFormat="1" applyFont="1" applyFill="1" applyBorder="1" applyAlignment="1" applyProtection="1">
      <alignment horizontal="center" vertical="center" wrapText="1"/>
      <protection locked="0"/>
    </xf>
    <xf numFmtId="0" fontId="6" fillId="0" borderId="2" xfId="74" applyFont="1" applyFill="1" applyBorder="1" applyAlignment="1">
      <alignment horizontal="center" vertical="center"/>
    </xf>
    <xf numFmtId="176" fontId="6" fillId="0" borderId="2" xfId="85" applyNumberFormat="1" applyFont="1" applyFill="1" applyBorder="1" applyAlignment="1" applyProtection="1">
      <alignment horizontal="center" vertical="center" wrapText="1"/>
      <protection locked="0"/>
    </xf>
    <xf numFmtId="176" fontId="6" fillId="0" borderId="3" xfId="85" applyNumberFormat="1" applyFont="1" applyFill="1" applyBorder="1" applyAlignment="1" applyProtection="1">
      <alignment horizontal="center" vertical="center" wrapText="1"/>
      <protection locked="0"/>
    </xf>
    <xf numFmtId="0" fontId="6" fillId="0" borderId="21" xfId="85" applyFont="1" applyFill="1" applyBorder="1" applyAlignment="1" applyProtection="1">
      <alignment horizontal="center" vertical="center" wrapText="1"/>
      <protection locked="0"/>
    </xf>
    <xf numFmtId="0" fontId="6" fillId="0" borderId="0" xfId="74" applyFont="1" applyFill="1" applyBorder="1" applyAlignment="1">
      <alignment horizontal="center" vertical="center"/>
    </xf>
    <xf numFmtId="179" fontId="27" fillId="0" borderId="24" xfId="10" applyNumberFormat="1" applyFont="1" applyFill="1" applyBorder="1">
      <alignment vertical="center"/>
    </xf>
    <xf numFmtId="179" fontId="23" fillId="2" borderId="25" xfId="10" applyNumberFormat="1" applyFont="1" applyFill="1" applyBorder="1">
      <alignment vertical="center"/>
    </xf>
    <xf numFmtId="181" fontId="23" fillId="0" borderId="24" xfId="14" applyNumberFormat="1" applyFont="1" applyFill="1" applyBorder="1" applyAlignment="1">
      <alignment horizontal="right" vertical="center"/>
    </xf>
    <xf numFmtId="179" fontId="27" fillId="0" borderId="4" xfId="10" applyNumberFormat="1" applyFont="1" applyFill="1" applyBorder="1">
      <alignment vertical="center"/>
    </xf>
    <xf numFmtId="181" fontId="23" fillId="0" borderId="4" xfId="14" applyNumberFormat="1" applyFont="1" applyFill="1" applyBorder="1" applyAlignment="1">
      <alignment horizontal="right" vertical="center"/>
    </xf>
    <xf numFmtId="0" fontId="6" fillId="0" borderId="0" xfId="101" applyFont="1" applyFill="1" applyBorder="1" applyAlignment="1" applyProtection="1">
      <alignment horizontal="left" vertical="center" wrapText="1"/>
      <protection locked="0"/>
    </xf>
    <xf numFmtId="179" fontId="27" fillId="0" borderId="5" xfId="10" applyNumberFormat="1" applyFont="1" applyFill="1" applyBorder="1">
      <alignment vertical="center"/>
    </xf>
    <xf numFmtId="179" fontId="23" fillId="2" borderId="6" xfId="10" applyNumberFormat="1" applyFont="1" applyFill="1" applyBorder="1">
      <alignment vertical="center"/>
    </xf>
    <xf numFmtId="181" fontId="23" fillId="0" borderId="5" xfId="14" applyNumberFormat="1" applyFont="1" applyFill="1" applyBorder="1" applyAlignment="1">
      <alignment horizontal="right" vertical="center"/>
    </xf>
    <xf numFmtId="0" fontId="23" fillId="0" borderId="0" xfId="74" applyFont="1" applyFill="1" applyBorder="1">
      <alignment vertical="center"/>
    </xf>
    <xf numFmtId="179" fontId="23" fillId="0" borderId="5" xfId="10" applyNumberFormat="1" applyFont="1" applyFill="1" applyBorder="1" applyAlignment="1">
      <alignment horizontal="right" vertical="center"/>
    </xf>
    <xf numFmtId="179" fontId="14" fillId="2" borderId="6" xfId="10" applyNumberFormat="1" applyFont="1" applyFill="1" applyBorder="1">
      <alignment vertical="center"/>
    </xf>
    <xf numFmtId="0" fontId="14" fillId="0" borderId="0" xfId="74" applyFont="1" applyFill="1" applyBorder="1">
      <alignment vertical="center"/>
    </xf>
    <xf numFmtId="179" fontId="5" fillId="0" borderId="5" xfId="10" applyNumberFormat="1" applyFont="1" applyBorder="1" applyAlignment="1">
      <alignment vertical="center"/>
    </xf>
    <xf numFmtId="179" fontId="14" fillId="0" borderId="5" xfId="10" applyNumberFormat="1" applyFont="1" applyFill="1" applyBorder="1" applyAlignment="1">
      <alignment horizontal="right" vertical="center"/>
    </xf>
    <xf numFmtId="0" fontId="9" fillId="0" borderId="0" xfId="67" applyFont="1" applyFill="1" applyBorder="1" applyAlignment="1" applyProtection="1">
      <alignment vertical="center"/>
      <protection locked="0"/>
    </xf>
    <xf numFmtId="0" fontId="8" fillId="0" borderId="0" xfId="67" applyFont="1" applyFill="1" applyBorder="1" applyAlignment="1" applyProtection="1">
      <alignment vertical="center"/>
      <protection locked="0"/>
    </xf>
    <xf numFmtId="49" fontId="5" fillId="0" borderId="0" xfId="0" applyNumberFormat="1" applyFont="1" applyFill="1" applyBorder="1" applyAlignment="1" applyProtection="1">
      <alignment vertical="center"/>
    </xf>
    <xf numFmtId="176" fontId="0" fillId="0" borderId="5" xfId="74" applyNumberFormat="1" applyFill="1" applyBorder="1">
      <alignment vertical="center"/>
    </xf>
    <xf numFmtId="0" fontId="0" fillId="0" borderId="0" xfId="74" applyFill="1" applyBorder="1">
      <alignment vertical="center"/>
    </xf>
    <xf numFmtId="179" fontId="0" fillId="0" borderId="5" xfId="10" applyNumberFormat="1" applyFont="1" applyFill="1" applyBorder="1">
      <alignment vertical="center"/>
    </xf>
    <xf numFmtId="179" fontId="5" fillId="0" borderId="5" xfId="10" applyNumberFormat="1" applyFont="1" applyFill="1" applyBorder="1" applyAlignment="1">
      <alignment horizontal="right" vertical="center"/>
    </xf>
    <xf numFmtId="179" fontId="5" fillId="0" borderId="6" xfId="10" applyNumberFormat="1" applyFont="1" applyFill="1" applyBorder="1" applyAlignment="1">
      <alignment horizontal="right" vertical="center"/>
    </xf>
    <xf numFmtId="179" fontId="14" fillId="0" borderId="4" xfId="10" applyNumberFormat="1" applyFont="1" applyFill="1" applyBorder="1" applyAlignment="1">
      <alignment horizontal="right" vertical="center"/>
    </xf>
    <xf numFmtId="179" fontId="14" fillId="0" borderId="6" xfId="10" applyNumberFormat="1" applyFont="1" applyFill="1" applyBorder="1" applyAlignment="1">
      <alignment horizontal="right" vertical="center"/>
    </xf>
    <xf numFmtId="179" fontId="5" fillId="0" borderId="4" xfId="10" applyNumberFormat="1" applyFont="1" applyFill="1" applyBorder="1" applyAlignment="1">
      <alignment horizontal="right" vertical="center"/>
    </xf>
    <xf numFmtId="0" fontId="14" fillId="0" borderId="26" xfId="74" applyFont="1" applyFill="1" applyBorder="1">
      <alignment vertical="center"/>
    </xf>
    <xf numFmtId="179" fontId="5" fillId="0" borderId="8" xfId="10" applyNumberFormat="1" applyFont="1" applyFill="1" applyBorder="1" applyAlignment="1">
      <alignment horizontal="right" vertical="center"/>
    </xf>
    <xf numFmtId="179" fontId="5" fillId="0" borderId="9" xfId="10" applyNumberFormat="1" applyFont="1" applyFill="1" applyBorder="1" applyAlignment="1">
      <alignment horizontal="right" vertical="center"/>
    </xf>
    <xf numFmtId="181" fontId="23" fillId="0" borderId="8" xfId="14" applyNumberFormat="1" applyFont="1" applyFill="1" applyBorder="1" applyAlignment="1">
      <alignment horizontal="right" vertical="center"/>
    </xf>
    <xf numFmtId="176" fontId="14" fillId="0" borderId="8" xfId="74" applyNumberFormat="1" applyFont="1" applyFill="1" applyBorder="1" applyAlignment="1">
      <alignment horizontal="right" vertical="center"/>
    </xf>
    <xf numFmtId="176" fontId="14" fillId="0" borderId="4" xfId="74" applyNumberFormat="1" applyFont="1" applyFill="1" applyBorder="1" applyAlignment="1">
      <alignment horizontal="right" vertical="center"/>
    </xf>
    <xf numFmtId="0" fontId="5" fillId="0" borderId="22" xfId="74" applyFont="1" applyFill="1" applyBorder="1" applyAlignment="1">
      <alignment horizontal="left" vertical="center" wrapText="1"/>
    </xf>
    <xf numFmtId="0" fontId="5" fillId="0" borderId="0" xfId="74" applyFont="1" applyFill="1" applyBorder="1" applyAlignment="1">
      <alignment horizontal="left" vertical="center" wrapText="1"/>
    </xf>
    <xf numFmtId="182" fontId="0" fillId="0" borderId="0" xfId="74" applyNumberFormat="1" applyFill="1">
      <alignment vertical="center"/>
    </xf>
    <xf numFmtId="0" fontId="0" fillId="0" borderId="0" xfId="74" applyFont="1" applyFill="1">
      <alignment vertical="center"/>
    </xf>
    <xf numFmtId="0" fontId="1" fillId="2" borderId="0" xfId="47" applyFont="1" applyFill="1" applyAlignment="1"/>
    <xf numFmtId="0" fontId="0" fillId="2" borderId="0" xfId="47" applyFill="1" applyAlignment="1"/>
    <xf numFmtId="176" fontId="0" fillId="2" borderId="0" xfId="47" applyNumberFormat="1" applyFill="1" applyAlignment="1">
      <alignment horizontal="center" vertical="center"/>
    </xf>
    <xf numFmtId="0" fontId="13" fillId="2" borderId="0" xfId="47" applyFont="1" applyFill="1" applyAlignment="1">
      <alignment horizontal="center" vertical="center"/>
    </xf>
    <xf numFmtId="0" fontId="6" fillId="2" borderId="1" xfId="72" applyFont="1" applyFill="1" applyBorder="1" applyAlignment="1">
      <alignment horizontal="center" vertical="center"/>
    </xf>
    <xf numFmtId="176" fontId="6" fillId="2" borderId="2" xfId="85" applyNumberFormat="1" applyFont="1" applyFill="1" applyBorder="1" applyAlignment="1" applyProtection="1">
      <alignment horizontal="center" vertical="center" wrapText="1"/>
      <protection locked="0"/>
    </xf>
    <xf numFmtId="0" fontId="6" fillId="2" borderId="2" xfId="85" applyFont="1" applyFill="1" applyBorder="1" applyAlignment="1" applyProtection="1">
      <alignment horizontal="center" vertical="center" wrapText="1"/>
      <protection locked="0"/>
    </xf>
    <xf numFmtId="0" fontId="6" fillId="2" borderId="4" xfId="72" applyFont="1" applyFill="1" applyBorder="1" applyAlignment="1">
      <alignment horizontal="center" vertical="center"/>
    </xf>
    <xf numFmtId="179" fontId="23" fillId="2" borderId="5" xfId="10" applyNumberFormat="1" applyFont="1" applyFill="1" applyBorder="1">
      <alignment vertical="center"/>
    </xf>
    <xf numFmtId="176" fontId="11" fillId="2" borderId="5" xfId="47" applyNumberFormat="1" applyFont="1" applyFill="1" applyBorder="1" applyAlignment="1">
      <alignment horizontal="right" vertical="center"/>
    </xf>
    <xf numFmtId="176" fontId="6" fillId="2" borderId="5" xfId="88" applyNumberFormat="1" applyFont="1" applyFill="1" applyBorder="1" applyAlignment="1">
      <alignment horizontal="right" vertical="center"/>
    </xf>
    <xf numFmtId="0" fontId="11" fillId="2" borderId="5" xfId="47" applyNumberFormat="1" applyFont="1" applyFill="1" applyBorder="1" applyAlignment="1">
      <alignment horizontal="right" vertical="center"/>
    </xf>
    <xf numFmtId="0" fontId="5" fillId="2" borderId="4" xfId="47" applyFont="1" applyFill="1" applyBorder="1">
      <alignment vertical="center"/>
    </xf>
    <xf numFmtId="179" fontId="14" fillId="2" borderId="5" xfId="10" applyNumberFormat="1" applyFont="1" applyFill="1" applyBorder="1">
      <alignment vertical="center"/>
    </xf>
    <xf numFmtId="176" fontId="12" fillId="2" borderId="5" xfId="77" applyNumberFormat="1" applyFont="1" applyFill="1" applyBorder="1" applyAlignment="1">
      <alignment horizontal="right" vertical="center"/>
    </xf>
    <xf numFmtId="183" fontId="28" fillId="2" borderId="5" xfId="77" applyNumberFormat="1" applyFont="1" applyFill="1" applyBorder="1" applyAlignment="1">
      <alignment horizontal="right" vertical="center"/>
    </xf>
    <xf numFmtId="0" fontId="5" fillId="2" borderId="5" xfId="47" applyFont="1" applyFill="1" applyBorder="1">
      <alignment vertical="center"/>
    </xf>
    <xf numFmtId="176" fontId="1" fillId="2" borderId="5" xfId="77" applyNumberFormat="1" applyFont="1" applyFill="1" applyBorder="1" applyAlignment="1">
      <alignment horizontal="right" vertical="center"/>
    </xf>
    <xf numFmtId="176" fontId="1" fillId="2" borderId="5" xfId="77" applyNumberFormat="1" applyFont="1" applyFill="1" applyBorder="1" applyAlignment="1">
      <alignment horizontal="center" vertical="center"/>
    </xf>
    <xf numFmtId="0" fontId="0" fillId="2" borderId="4" xfId="47" applyFill="1" applyBorder="1">
      <alignment vertical="center"/>
    </xf>
    <xf numFmtId="3" fontId="9" fillId="2" borderId="5" xfId="0" applyNumberFormat="1" applyFont="1" applyFill="1" applyBorder="1" applyAlignment="1" applyProtection="1">
      <alignment horizontal="left" vertical="center" wrapText="1" indent="1"/>
    </xf>
    <xf numFmtId="0" fontId="0" fillId="2" borderId="4" xfId="47" applyFill="1" applyBorder="1" applyAlignment="1">
      <alignment vertical="center"/>
    </xf>
    <xf numFmtId="0" fontId="0" fillId="2" borderId="4" xfId="47" applyFill="1" applyBorder="1" applyAlignment="1"/>
    <xf numFmtId="176" fontId="0" fillId="2" borderId="5" xfId="47" applyNumberFormat="1" applyFill="1" applyBorder="1" applyAlignment="1">
      <alignment horizontal="center" vertical="center"/>
    </xf>
    <xf numFmtId="0" fontId="29" fillId="2" borderId="5" xfId="72" applyFont="1" applyFill="1" applyBorder="1" applyAlignment="1">
      <alignment horizontal="right" vertical="center"/>
    </xf>
    <xf numFmtId="0" fontId="6" fillId="2" borderId="5" xfId="47" applyFont="1" applyFill="1" applyBorder="1" applyAlignment="1">
      <alignment vertical="center"/>
    </xf>
    <xf numFmtId="0" fontId="9" fillId="2" borderId="4" xfId="0" applyFont="1" applyFill="1" applyBorder="1" applyAlignment="1">
      <alignment horizontal="left" vertical="center"/>
    </xf>
    <xf numFmtId="0" fontId="9" fillId="2" borderId="5" xfId="0" applyFont="1" applyFill="1" applyBorder="1" applyAlignment="1">
      <alignment horizontal="left" vertical="center"/>
    </xf>
    <xf numFmtId="0" fontId="0" fillId="2" borderId="7" xfId="47" applyFill="1" applyBorder="1" applyAlignment="1"/>
    <xf numFmtId="176" fontId="0" fillId="2" borderId="8" xfId="47" applyNumberFormat="1" applyFill="1" applyBorder="1" applyAlignment="1">
      <alignment horizontal="center" vertical="center"/>
    </xf>
    <xf numFmtId="0" fontId="9" fillId="2" borderId="8" xfId="0" applyFont="1" applyFill="1" applyBorder="1" applyAlignment="1">
      <alignment horizontal="left" vertical="center"/>
    </xf>
    <xf numFmtId="0" fontId="5" fillId="2" borderId="0" xfId="47" applyFont="1" applyFill="1" applyAlignment="1">
      <alignment horizontal="left" vertical="center" wrapText="1"/>
    </xf>
    <xf numFmtId="0" fontId="6" fillId="2" borderId="3" xfId="85" applyFont="1" applyFill="1" applyBorder="1" applyAlignment="1" applyProtection="1">
      <alignment horizontal="center" vertical="center" wrapText="1"/>
      <protection locked="0"/>
    </xf>
    <xf numFmtId="0" fontId="1" fillId="2" borderId="6" xfId="47" applyFont="1" applyFill="1" applyBorder="1" applyAlignment="1"/>
    <xf numFmtId="0" fontId="11" fillId="2" borderId="6" xfId="47" applyNumberFormat="1" applyFont="1" applyFill="1" applyBorder="1" applyAlignment="1">
      <alignment horizontal="right" vertical="center"/>
    </xf>
    <xf numFmtId="0" fontId="5" fillId="2" borderId="6" xfId="47" applyFont="1" applyFill="1" applyBorder="1">
      <alignment vertical="center"/>
    </xf>
    <xf numFmtId="178" fontId="30" fillId="2" borderId="6" xfId="47" applyNumberFormat="1" applyFont="1" applyFill="1" applyBorder="1" applyAlignment="1">
      <alignment vertical="center"/>
    </xf>
    <xf numFmtId="0" fontId="29" fillId="2" borderId="6" xfId="72" applyFont="1" applyFill="1" applyBorder="1" applyAlignment="1">
      <alignment horizontal="right" vertical="center"/>
    </xf>
    <xf numFmtId="176" fontId="12" fillId="2" borderId="8" xfId="77" applyNumberFormat="1" applyFont="1" applyFill="1" applyBorder="1" applyAlignment="1">
      <alignment horizontal="right" vertical="center"/>
    </xf>
    <xf numFmtId="0" fontId="1" fillId="2" borderId="9" xfId="47" applyFont="1" applyFill="1" applyBorder="1" applyAlignment="1"/>
    <xf numFmtId="176" fontId="1" fillId="2" borderId="0" xfId="47" applyNumberFormat="1" applyFont="1" applyFill="1" applyAlignment="1"/>
    <xf numFmtId="178" fontId="1" fillId="0" borderId="0" xfId="88" applyNumberFormat="1" applyFont="1" applyFill="1" applyAlignment="1">
      <alignment vertical="center"/>
    </xf>
    <xf numFmtId="0" fontId="1" fillId="0" borderId="0" xfId="88" applyFont="1" applyFill="1"/>
    <xf numFmtId="0" fontId="31" fillId="0" borderId="0" xfId="72" applyFont="1" applyFill="1" applyAlignment="1">
      <alignment horizontal="left" vertical="center"/>
    </xf>
    <xf numFmtId="0" fontId="32" fillId="0" borderId="0" xfId="72" applyFont="1" applyFill="1" applyBorder="1" applyAlignment="1">
      <alignment horizontal="center" vertical="center"/>
    </xf>
    <xf numFmtId="0" fontId="32" fillId="0" borderId="0" xfId="72" applyFont="1" applyFill="1" applyBorder="1" applyAlignment="1">
      <alignment horizontal="right" vertical="center"/>
    </xf>
    <xf numFmtId="0" fontId="6" fillId="0" borderId="10" xfId="88" applyFont="1" applyFill="1" applyBorder="1" applyAlignment="1">
      <alignment horizontal="center" vertical="center"/>
    </xf>
    <xf numFmtId="176" fontId="6" fillId="0" borderId="11" xfId="88" applyNumberFormat="1" applyFont="1" applyFill="1" applyBorder="1" applyAlignment="1">
      <alignment horizontal="center" vertical="center"/>
    </xf>
    <xf numFmtId="3" fontId="8" fillId="0" borderId="13" xfId="0" applyNumberFormat="1" applyFont="1" applyFill="1" applyBorder="1" applyAlignment="1" applyProtection="1">
      <alignment horizontal="right" vertical="center"/>
    </xf>
    <xf numFmtId="178" fontId="1" fillId="0" borderId="0" xfId="88" applyNumberFormat="1" applyFont="1" applyFill="1"/>
    <xf numFmtId="0" fontId="1" fillId="2" borderId="0" xfId="84" applyFont="1" applyFill="1" applyAlignment="1">
      <alignment vertical="center"/>
    </xf>
    <xf numFmtId="176" fontId="1" fillId="2" borderId="0" xfId="84" applyNumberFormat="1" applyFont="1" applyFill="1"/>
    <xf numFmtId="178" fontId="1" fillId="2" borderId="0" xfId="84" applyNumberFormat="1" applyFont="1" applyFill="1" applyAlignment="1">
      <alignment vertical="center"/>
    </xf>
    <xf numFmtId="0" fontId="1" fillId="2" borderId="0" xfId="84" applyFont="1" applyFill="1"/>
    <xf numFmtId="0" fontId="0" fillId="2" borderId="0" xfId="72" applyFill="1" applyBorder="1" applyAlignment="1">
      <alignment horizontal="center" vertical="center"/>
    </xf>
    <xf numFmtId="0" fontId="6" fillId="2" borderId="1" xfId="84" applyFont="1" applyFill="1" applyBorder="1" applyAlignment="1">
      <alignment horizontal="center" vertical="center"/>
    </xf>
    <xf numFmtId="0" fontId="6" fillId="2" borderId="2" xfId="84" applyFont="1" applyFill="1" applyBorder="1" applyAlignment="1">
      <alignment horizontal="center" vertical="center"/>
    </xf>
    <xf numFmtId="0" fontId="6" fillId="2" borderId="4" xfId="84" applyFont="1" applyFill="1" applyBorder="1" applyAlignment="1">
      <alignment horizontal="center" vertical="center"/>
    </xf>
    <xf numFmtId="0" fontId="33" fillId="2" borderId="5" xfId="72" applyFont="1" applyFill="1" applyBorder="1">
      <alignment vertical="center"/>
    </xf>
    <xf numFmtId="176" fontId="6" fillId="2" borderId="5" xfId="84" applyNumberFormat="1" applyFont="1" applyFill="1" applyBorder="1" applyAlignment="1">
      <alignment horizontal="right" vertical="center"/>
    </xf>
    <xf numFmtId="0" fontId="6" fillId="2" borderId="5" xfId="84" applyFont="1" applyFill="1" applyBorder="1" applyAlignment="1">
      <alignment horizontal="center" vertical="center"/>
    </xf>
    <xf numFmtId="0" fontId="6" fillId="2" borderId="4" xfId="84" applyFont="1" applyFill="1" applyBorder="1" applyAlignment="1">
      <alignment horizontal="left" vertical="center"/>
    </xf>
    <xf numFmtId="180" fontId="33" fillId="2" borderId="5" xfId="72" applyNumberFormat="1" applyFont="1" applyFill="1" applyBorder="1">
      <alignment vertical="center"/>
    </xf>
    <xf numFmtId="181" fontId="34" fillId="2" borderId="5" xfId="14" applyNumberFormat="1" applyFont="1" applyFill="1" applyBorder="1" applyAlignment="1">
      <alignment horizontal="right" vertical="center"/>
    </xf>
    <xf numFmtId="0" fontId="6" fillId="2" borderId="5" xfId="84" applyFont="1" applyFill="1" applyBorder="1" applyAlignment="1">
      <alignment horizontal="left" vertical="center"/>
    </xf>
    <xf numFmtId="0" fontId="5" fillId="2" borderId="4" xfId="72" applyFont="1" applyFill="1" applyBorder="1" applyAlignment="1">
      <alignment vertical="center"/>
    </xf>
    <xf numFmtId="180" fontId="5" fillId="2" borderId="5" xfId="72" applyNumberFormat="1" applyFont="1" applyFill="1" applyBorder="1" applyAlignment="1">
      <alignment horizontal="right" vertical="center"/>
    </xf>
    <xf numFmtId="181" fontId="5" fillId="2" borderId="5" xfId="14" applyNumberFormat="1" applyFont="1" applyFill="1" applyBorder="1" applyAlignment="1">
      <alignment horizontal="right" vertical="center"/>
    </xf>
    <xf numFmtId="0" fontId="5" fillId="2" borderId="5" xfId="72" applyFont="1" applyFill="1" applyBorder="1">
      <alignment vertical="center"/>
    </xf>
    <xf numFmtId="0" fontId="5" fillId="2" borderId="4" xfId="72" applyFont="1" applyFill="1" applyBorder="1">
      <alignment vertical="center"/>
    </xf>
    <xf numFmtId="180" fontId="5" fillId="2" borderId="5" xfId="72" applyNumberFormat="1" applyFont="1" applyFill="1" applyBorder="1" applyAlignment="1">
      <alignment vertical="center"/>
    </xf>
    <xf numFmtId="9" fontId="33" fillId="2" borderId="5" xfId="72" applyNumberFormat="1" applyFont="1" applyFill="1" applyBorder="1">
      <alignment vertical="center"/>
    </xf>
    <xf numFmtId="181" fontId="33" fillId="2" borderId="5" xfId="72" applyNumberFormat="1" applyFont="1" applyFill="1" applyBorder="1">
      <alignment vertical="center"/>
    </xf>
    <xf numFmtId="176" fontId="12" fillId="2" borderId="5" xfId="84" applyNumberFormat="1" applyFont="1" applyFill="1" applyBorder="1" applyAlignment="1">
      <alignment horizontal="right" vertical="center"/>
    </xf>
    <xf numFmtId="9" fontId="12" fillId="2" borderId="5" xfId="84" applyNumberFormat="1" applyFont="1" applyFill="1" applyBorder="1" applyAlignment="1">
      <alignment horizontal="right" vertical="center"/>
    </xf>
    <xf numFmtId="0" fontId="14" fillId="2" borderId="5" xfId="73" applyFont="1" applyFill="1" applyBorder="1">
      <alignment vertical="center"/>
    </xf>
    <xf numFmtId="0" fontId="1" fillId="2" borderId="5" xfId="84" applyFont="1" applyFill="1" applyBorder="1"/>
    <xf numFmtId="176" fontId="1" fillId="2" borderId="5" xfId="84" applyNumberFormat="1" applyFont="1" applyFill="1" applyBorder="1"/>
    <xf numFmtId="176" fontId="12" fillId="2" borderId="5" xfId="84" applyNumberFormat="1" applyFont="1" applyFill="1" applyBorder="1" applyAlignment="1">
      <alignment horizontal="right"/>
    </xf>
    <xf numFmtId="0" fontId="14" fillId="2" borderId="5" xfId="73" applyFont="1" applyFill="1" applyBorder="1" applyAlignment="1">
      <alignment vertical="center" wrapText="1"/>
    </xf>
    <xf numFmtId="0" fontId="1" fillId="2" borderId="7" xfId="84" applyFont="1" applyFill="1" applyBorder="1"/>
    <xf numFmtId="0" fontId="1" fillId="2" borderId="8" xfId="84" applyFont="1" applyFill="1" applyBorder="1"/>
    <xf numFmtId="0" fontId="5" fillId="2" borderId="0" xfId="72" applyFont="1" applyFill="1" applyAlignment="1">
      <alignment horizontal="left" vertical="center" wrapText="1"/>
    </xf>
    <xf numFmtId="3" fontId="9" fillId="2" borderId="0" xfId="0" applyNumberFormat="1" applyFont="1" applyFill="1" applyBorder="1" applyAlignment="1" applyProtection="1">
      <alignment horizontal="right" vertical="center"/>
    </xf>
    <xf numFmtId="181" fontId="34" fillId="2" borderId="6" xfId="14" applyNumberFormat="1" applyFont="1" applyFill="1" applyBorder="1" applyAlignment="1">
      <alignment horizontal="right" vertical="center"/>
    </xf>
    <xf numFmtId="181" fontId="5" fillId="2" borderId="6" xfId="14" applyNumberFormat="1" applyFont="1" applyFill="1" applyBorder="1" applyAlignment="1">
      <alignment horizontal="right" vertical="center"/>
    </xf>
    <xf numFmtId="9" fontId="5" fillId="2" borderId="5" xfId="72" applyNumberFormat="1" applyFont="1" applyFill="1" applyBorder="1" applyAlignment="1">
      <alignment horizontal="right" vertical="center"/>
    </xf>
    <xf numFmtId="182" fontId="5" fillId="2" borderId="6" xfId="72" applyNumberFormat="1" applyFont="1" applyFill="1" applyBorder="1" applyAlignment="1">
      <alignment horizontal="right" vertical="center"/>
    </xf>
    <xf numFmtId="0" fontId="1" fillId="2" borderId="6" xfId="84" applyFont="1" applyFill="1" applyBorder="1"/>
    <xf numFmtId="176" fontId="1" fillId="2" borderId="6" xfId="84" applyNumberFormat="1" applyFont="1" applyFill="1" applyBorder="1"/>
    <xf numFmtId="176" fontId="12" fillId="2" borderId="6" xfId="84" applyNumberFormat="1" applyFont="1" applyFill="1" applyBorder="1" applyAlignment="1">
      <alignment horizontal="right"/>
    </xf>
    <xf numFmtId="0" fontId="1" fillId="2" borderId="9" xfId="84" applyFont="1" applyFill="1" applyBorder="1"/>
    <xf numFmtId="0" fontId="35" fillId="0" borderId="0" xfId="0" applyFont="1" applyFill="1" applyAlignment="1">
      <alignment vertical="center"/>
    </xf>
    <xf numFmtId="0" fontId="16" fillId="0" borderId="0" xfId="0" applyFont="1" applyFill="1" applyBorder="1" applyAlignment="1">
      <alignment vertical="center"/>
    </xf>
    <xf numFmtId="0" fontId="15" fillId="0" borderId="0" xfId="0" applyFont="1" applyFill="1" applyBorder="1" applyAlignment="1">
      <alignment vertical="center"/>
    </xf>
    <xf numFmtId="0" fontId="36" fillId="0" borderId="0" xfId="72" applyFont="1" applyFill="1" applyAlignment="1">
      <alignment horizontal="center" vertical="center"/>
    </xf>
    <xf numFmtId="0" fontId="0" fillId="0" borderId="0" xfId="72" applyFill="1" applyBorder="1" applyAlignment="1">
      <alignment horizontal="right"/>
    </xf>
    <xf numFmtId="0" fontId="6" fillId="0" borderId="10" xfId="92" applyFont="1" applyFill="1" applyBorder="1" applyAlignment="1">
      <alignment horizontal="center" vertical="center"/>
    </xf>
    <xf numFmtId="0" fontId="37" fillId="0" borderId="11" xfId="92" applyFont="1" applyFill="1" applyBorder="1" applyAlignment="1">
      <alignment horizontal="center" vertical="center"/>
    </xf>
    <xf numFmtId="0" fontId="0" fillId="0" borderId="0" xfId="72" applyFill="1" applyBorder="1" applyAlignment="1">
      <alignment vertical="center" wrapText="1"/>
    </xf>
    <xf numFmtId="0" fontId="0" fillId="0" borderId="0" xfId="72" applyFill="1" applyAlignment="1">
      <alignment horizontal="left" vertical="center"/>
    </xf>
    <xf numFmtId="0" fontId="0" fillId="0" borderId="0" xfId="72" applyFill="1">
      <alignment vertical="center"/>
    </xf>
    <xf numFmtId="181" fontId="0" fillId="0" borderId="0" xfId="72" applyNumberFormat="1" applyFill="1">
      <alignment vertical="center"/>
    </xf>
    <xf numFmtId="181" fontId="2" fillId="0" borderId="0" xfId="72" applyNumberFormat="1" applyFont="1" applyFill="1" applyAlignment="1">
      <alignment horizontal="left" vertical="center"/>
    </xf>
    <xf numFmtId="0" fontId="38" fillId="0" borderId="0" xfId="72" applyFont="1" applyFill="1" applyAlignment="1">
      <alignment horizontal="center" vertical="center"/>
    </xf>
    <xf numFmtId="181" fontId="38" fillId="0" borderId="0" xfId="72" applyNumberFormat="1" applyFont="1" applyFill="1" applyAlignment="1">
      <alignment horizontal="center" vertical="center"/>
    </xf>
    <xf numFmtId="0" fontId="39" fillId="0" borderId="0" xfId="72" applyFont="1" applyFill="1" applyAlignment="1">
      <alignment horizontal="center" vertical="center"/>
    </xf>
    <xf numFmtId="181" fontId="39" fillId="0" borderId="0" xfId="72" applyNumberFormat="1" applyFont="1" applyFill="1" applyAlignment="1">
      <alignment horizontal="center" vertical="center"/>
    </xf>
    <xf numFmtId="181" fontId="6" fillId="2" borderId="2" xfId="85" applyNumberFormat="1" applyFont="1" applyFill="1" applyBorder="1" applyAlignment="1" applyProtection="1">
      <alignment horizontal="center" vertical="center" wrapText="1"/>
      <protection locked="0"/>
    </xf>
    <xf numFmtId="0" fontId="6" fillId="2" borderId="2" xfId="72" applyFont="1" applyFill="1" applyBorder="1" applyAlignment="1">
      <alignment horizontal="center" vertical="center"/>
    </xf>
    <xf numFmtId="179" fontId="23" fillId="2" borderId="24" xfId="10" applyNumberFormat="1" applyFont="1" applyFill="1" applyBorder="1">
      <alignment vertical="center"/>
    </xf>
    <xf numFmtId="179" fontId="23" fillId="2" borderId="4" xfId="10" applyNumberFormat="1" applyFont="1" applyFill="1" applyBorder="1">
      <alignment vertical="center"/>
    </xf>
    <xf numFmtId="0" fontId="6" fillId="2" borderId="5" xfId="72" applyFont="1" applyFill="1" applyBorder="1" applyAlignment="1">
      <alignment horizontal="center" vertical="center"/>
    </xf>
    <xf numFmtId="0" fontId="6" fillId="2" borderId="4" xfId="101" applyFont="1" applyFill="1" applyBorder="1" applyAlignment="1" applyProtection="1">
      <alignment horizontal="left" vertical="center" wrapText="1"/>
      <protection locked="0"/>
    </xf>
    <xf numFmtId="181" fontId="9" fillId="2" borderId="5" xfId="14" applyNumberFormat="1" applyFont="1" applyFill="1" applyBorder="1" applyAlignment="1" applyProtection="1">
      <alignment horizontal="right" vertical="center" wrapText="1"/>
      <protection locked="0"/>
    </xf>
    <xf numFmtId="0" fontId="6" fillId="2" borderId="5" xfId="101" applyFont="1" applyFill="1" applyBorder="1" applyAlignment="1" applyProtection="1">
      <alignment horizontal="left" vertical="center" wrapText="1"/>
      <protection locked="0"/>
    </xf>
    <xf numFmtId="0" fontId="34" fillId="2" borderId="4" xfId="72" applyFont="1" applyFill="1" applyBorder="1" applyAlignment="1">
      <alignment vertical="center"/>
    </xf>
    <xf numFmtId="179" fontId="14" fillId="2" borderId="4" xfId="10" applyNumberFormat="1" applyFont="1" applyFill="1" applyBorder="1">
      <alignment vertical="center"/>
    </xf>
    <xf numFmtId="0" fontId="14" fillId="2" borderId="5" xfId="74" applyFont="1" applyFill="1" applyBorder="1">
      <alignment vertical="center"/>
    </xf>
    <xf numFmtId="0" fontId="14" fillId="2" borderId="4" xfId="74" applyFont="1" applyFill="1" applyBorder="1">
      <alignment vertical="center"/>
    </xf>
    <xf numFmtId="0" fontId="0" fillId="0" borderId="5" xfId="72" applyFill="1" applyBorder="1">
      <alignment vertical="center"/>
    </xf>
    <xf numFmtId="177" fontId="6" fillId="2" borderId="5" xfId="85" applyNumberFormat="1" applyFont="1" applyFill="1" applyBorder="1" applyAlignment="1" applyProtection="1">
      <alignment horizontal="center" vertical="center" wrapText="1"/>
      <protection locked="0"/>
    </xf>
    <xf numFmtId="10" fontId="17" fillId="2" borderId="5" xfId="85" applyNumberFormat="1" applyFont="1" applyFill="1" applyBorder="1" applyAlignment="1" applyProtection="1">
      <alignment horizontal="center" vertical="center" wrapText="1"/>
      <protection locked="0"/>
    </xf>
    <xf numFmtId="0" fontId="0" fillId="2" borderId="4" xfId="72" applyFill="1" applyBorder="1">
      <alignment vertical="center"/>
    </xf>
    <xf numFmtId="0" fontId="0" fillId="2" borderId="6" xfId="72" applyFill="1" applyBorder="1">
      <alignment vertical="center"/>
    </xf>
    <xf numFmtId="0" fontId="0" fillId="2" borderId="8" xfId="72" applyFill="1" applyBorder="1">
      <alignment vertical="center"/>
    </xf>
    <xf numFmtId="0" fontId="0" fillId="2" borderId="5" xfId="72" applyFill="1" applyBorder="1">
      <alignment vertical="center"/>
    </xf>
    <xf numFmtId="0" fontId="5" fillId="2" borderId="21" xfId="72" applyFont="1" applyFill="1" applyBorder="1" applyAlignment="1">
      <alignment horizontal="left" vertical="center" wrapText="1"/>
    </xf>
    <xf numFmtId="181" fontId="5" fillId="2" borderId="21" xfId="72" applyNumberFormat="1" applyFont="1" applyFill="1" applyBorder="1" applyAlignment="1">
      <alignment horizontal="left" vertical="center" wrapText="1"/>
    </xf>
    <xf numFmtId="0" fontId="14" fillId="2" borderId="0" xfId="74" applyFont="1" applyFill="1" applyBorder="1" applyAlignment="1">
      <alignment horizontal="right" vertical="center"/>
    </xf>
    <xf numFmtId="176" fontId="6" fillId="2" borderId="27" xfId="85" applyNumberFormat="1" applyFont="1" applyFill="1" applyBorder="1" applyAlignment="1" applyProtection="1">
      <alignment horizontal="center" vertical="center" wrapText="1"/>
      <protection locked="0"/>
    </xf>
    <xf numFmtId="0" fontId="6" fillId="2" borderId="21" xfId="85" applyFont="1" applyFill="1" applyBorder="1" applyAlignment="1" applyProtection="1">
      <alignment horizontal="center" vertical="center" wrapText="1"/>
      <protection locked="0"/>
    </xf>
    <xf numFmtId="176" fontId="27" fillId="2" borderId="24" xfId="74" applyNumberFormat="1" applyFont="1" applyFill="1" applyBorder="1">
      <alignment vertical="center"/>
    </xf>
    <xf numFmtId="10" fontId="33" fillId="2" borderId="28" xfId="72" applyNumberFormat="1" applyFont="1" applyFill="1" applyBorder="1">
      <alignment vertical="center"/>
    </xf>
    <xf numFmtId="181" fontId="33" fillId="2" borderId="28" xfId="72" applyNumberFormat="1" applyFont="1" applyFill="1" applyBorder="1" applyAlignment="1">
      <alignment horizontal="left" vertical="center"/>
    </xf>
    <xf numFmtId="10" fontId="33" fillId="2" borderId="4" xfId="72" applyNumberFormat="1" applyFont="1" applyFill="1" applyBorder="1">
      <alignment vertical="center"/>
    </xf>
    <xf numFmtId="181" fontId="33" fillId="2" borderId="4" xfId="72" applyNumberFormat="1" applyFont="1" applyFill="1" applyBorder="1" applyAlignment="1">
      <alignment horizontal="left" vertical="center"/>
    </xf>
    <xf numFmtId="179" fontId="9" fillId="2" borderId="5" xfId="10" applyNumberFormat="1" applyFont="1" applyFill="1" applyBorder="1">
      <alignment vertical="center"/>
    </xf>
    <xf numFmtId="181" fontId="5" fillId="2" borderId="4" xfId="14" applyNumberFormat="1" applyFont="1" applyFill="1" applyBorder="1" applyAlignment="1">
      <alignment horizontal="center" vertical="center"/>
    </xf>
    <xf numFmtId="181" fontId="5" fillId="2" borderId="4" xfId="14" applyNumberFormat="1" applyFont="1" applyFill="1" applyBorder="1" applyAlignment="1">
      <alignment horizontal="left" vertical="center"/>
    </xf>
    <xf numFmtId="178" fontId="9" fillId="2" borderId="5" xfId="10" applyNumberFormat="1" applyFont="1" applyFill="1" applyBorder="1">
      <alignment vertical="center"/>
    </xf>
    <xf numFmtId="178" fontId="14" fillId="2" borderId="5" xfId="10" applyNumberFormat="1" applyFont="1" applyFill="1" applyBorder="1">
      <alignment vertical="center"/>
    </xf>
    <xf numFmtId="181" fontId="5" fillId="2" borderId="4" xfId="72" applyNumberFormat="1" applyFont="1" applyFill="1" applyBorder="1" applyAlignment="1">
      <alignment horizontal="left" vertical="center"/>
    </xf>
    <xf numFmtId="0" fontId="14" fillId="2" borderId="6" xfId="73" applyFont="1" applyFill="1" applyBorder="1">
      <alignment vertical="center"/>
    </xf>
    <xf numFmtId="0" fontId="5" fillId="2" borderId="6" xfId="72" applyFont="1" applyFill="1" applyBorder="1">
      <alignment vertical="center"/>
    </xf>
    <xf numFmtId="181" fontId="0" fillId="2" borderId="4" xfId="72" applyNumberFormat="1" applyFill="1" applyBorder="1" applyAlignment="1">
      <alignment horizontal="left" vertical="center"/>
    </xf>
    <xf numFmtId="181" fontId="0" fillId="2" borderId="4" xfId="72" applyNumberFormat="1" applyFill="1" applyBorder="1">
      <alignment vertical="center"/>
    </xf>
    <xf numFmtId="179" fontId="14" fillId="2" borderId="8" xfId="10" applyNumberFormat="1" applyFont="1" applyFill="1" applyBorder="1">
      <alignment vertical="center"/>
    </xf>
    <xf numFmtId="10" fontId="33" fillId="2" borderId="7" xfId="72" applyNumberFormat="1" applyFont="1" applyFill="1" applyBorder="1">
      <alignment vertical="center"/>
    </xf>
    <xf numFmtId="181" fontId="0" fillId="2" borderId="7" xfId="72" applyNumberFormat="1" applyFill="1" applyBorder="1" applyAlignment="1">
      <alignment horizontal="left" vertical="center"/>
    </xf>
    <xf numFmtId="0" fontId="5" fillId="2" borderId="8" xfId="72" applyFont="1" applyFill="1" applyBorder="1" applyAlignment="1">
      <alignment horizontal="left" vertical="center" wrapText="1"/>
    </xf>
    <xf numFmtId="0" fontId="0" fillId="0" borderId="0" xfId="0" applyAlignment="1"/>
    <xf numFmtId="0" fontId="40" fillId="0" borderId="0" xfId="0" applyFont="1" applyAlignment="1"/>
    <xf numFmtId="0" fontId="0" fillId="0" borderId="0" xfId="75"/>
    <xf numFmtId="0" fontId="41" fillId="0" borderId="0" xfId="0" applyFont="1" applyAlignment="1">
      <alignment horizontal="center" vertical="center"/>
    </xf>
    <xf numFmtId="0" fontId="42" fillId="0" borderId="0" xfId="0" applyFont="1" applyBorder="1" applyAlignment="1">
      <alignment horizontal="left" vertical="center"/>
    </xf>
    <xf numFmtId="0" fontId="43" fillId="0" borderId="0" xfId="0" applyFont="1" applyBorder="1" applyAlignment="1"/>
    <xf numFmtId="0" fontId="40" fillId="0" borderId="0" xfId="75" applyFont="1" applyBorder="1"/>
    <xf numFmtId="0" fontId="40" fillId="0" borderId="0" xfId="75" applyFont="1" applyBorder="1" applyAlignment="1">
      <alignment wrapText="1"/>
    </xf>
    <xf numFmtId="0" fontId="0" fillId="0" borderId="0" xfId="91">
      <alignment vertical="center"/>
    </xf>
    <xf numFmtId="0" fontId="2" fillId="0" borderId="0" xfId="91" applyFont="1">
      <alignment vertical="center"/>
    </xf>
    <xf numFmtId="0" fontId="44" fillId="0" borderId="0" xfId="91" applyFont="1" applyAlignment="1">
      <alignment horizontal="center" vertical="center" wrapText="1"/>
    </xf>
    <xf numFmtId="0" fontId="44" fillId="0" borderId="0" xfId="91" applyFont="1" applyAlignment="1">
      <alignment horizontal="center" vertical="center"/>
    </xf>
    <xf numFmtId="57" fontId="45" fillId="0" borderId="0" xfId="91" applyNumberFormat="1" applyFont="1" applyAlignment="1">
      <alignment horizontal="center" vertical="center"/>
    </xf>
    <xf numFmtId="0" fontId="45" fillId="0" borderId="0" xfId="91" applyFont="1" applyAlignment="1">
      <alignment horizontal="center" vertical="center"/>
    </xf>
  </cellXfs>
  <cellStyles count="119">
    <cellStyle name="常规" xfId="0" builtinId="0"/>
    <cellStyle name="货币[0]" xfId="1" builtinId="7"/>
    <cellStyle name="货币" xfId="2" builtinId="4"/>
    <cellStyle name="常规 2 2 4" xfId="3"/>
    <cellStyle name="20% - 强调文字颜色 3" xfId="4" builtinId="38"/>
    <cellStyle name="输入" xfId="5" builtinId="20"/>
    <cellStyle name="千位分隔[0]" xfId="6" builtinId="6"/>
    <cellStyle name="40% - 强调文字颜色 3" xfId="7" builtinId="39"/>
    <cellStyle name="计算 2" xfId="8"/>
    <cellStyle name="差" xfId="9" builtinId="27"/>
    <cellStyle name="千位分隔" xfId="10" builtinId="3"/>
    <cellStyle name="标题 5" xfId="11"/>
    <cellStyle name="60% - 强调文字颜色 3" xfId="12" builtinId="40"/>
    <cellStyle name="超链接" xfId="13" builtinId="8"/>
    <cellStyle name="百分比" xfId="14" builtinId="5"/>
    <cellStyle name="已访问的超链接" xfId="15" builtinId="9"/>
    <cellStyle name="注释" xfId="16" builtinId="10"/>
    <cellStyle name="常规 6" xfId="17"/>
    <cellStyle name="百分比 2" xfId="18"/>
    <cellStyle name="60% - 强调文字颜色 2" xfId="19" builtinId="36"/>
    <cellStyle name="标题 4" xfId="20" builtinId="19"/>
    <cellStyle name="警告文本" xfId="21" builtinId="11"/>
    <cellStyle name="标题" xfId="22" builtinId="15"/>
    <cellStyle name="解释性文本" xfId="23" builtinId="53"/>
    <cellStyle name="标题 1" xfId="24" builtinId="16"/>
    <cellStyle name="标题 2" xfId="25" builtinId="17"/>
    <cellStyle name="60% - 强调文字颜色 1" xfId="26" builtinId="32"/>
    <cellStyle name="标题 3" xfId="27" builtinId="18"/>
    <cellStyle name="60% - 强调文字颜色 4" xfId="28" builtinId="44"/>
    <cellStyle name="输出" xfId="29" builtinId="21"/>
    <cellStyle name="计算" xfId="30" builtinId="22"/>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适中" xfId="37" builtinId="28"/>
    <cellStyle name="常规 46" xfId="38"/>
    <cellStyle name="标题 1 2" xfId="39"/>
    <cellStyle name="20% - 强调文字颜色 5" xfId="40" builtinId="46"/>
    <cellStyle name="强调文字颜色 1" xfId="41" builtinId="29"/>
    <cellStyle name="常规 2 2 2" xfId="42"/>
    <cellStyle name="20% - 强调文字颜色 1" xfId="43" builtinId="30"/>
    <cellStyle name="40% - 强调文字颜色 1" xfId="44" builtinId="31"/>
    <cellStyle name="20% - 强调文字颜色 2" xfId="45" builtinId="34"/>
    <cellStyle name="输出 2" xfId="46"/>
    <cellStyle name="常规 2 2 3" xfId="47"/>
    <cellStyle name="40% - 强调文字颜色 2" xfId="48" builtinId="35"/>
    <cellStyle name="强调文字颜色 3" xfId="49" builtinId="37"/>
    <cellStyle name="千位分隔[0] 2" xfId="50"/>
    <cellStyle name="强调文字颜色 4" xfId="51" builtinId="41"/>
    <cellStyle name="千位分隔[0] 3" xfId="52"/>
    <cellStyle name="20% - 强调文字颜色 4" xfId="53" builtinId="42"/>
    <cellStyle name="40% - 强调文字颜色 4" xfId="54" builtinId="43"/>
    <cellStyle name="强调文字颜色 5" xfId="55" builtinId="45"/>
    <cellStyle name="千位分隔[0] 4" xfId="56"/>
    <cellStyle name="常规 2 2" xfId="57"/>
    <cellStyle name="40% - 强调文字颜色 5" xfId="58" builtinId="47"/>
    <cellStyle name="60% - 强调文字颜色 5" xfId="59" builtinId="48"/>
    <cellStyle name="强调文字颜色 6" xfId="60" builtinId="49"/>
    <cellStyle name="千位分隔[0] 5" xfId="61"/>
    <cellStyle name="适中 2" xfId="62"/>
    <cellStyle name="40% - 强调文字颜色 6" xfId="63" builtinId="51"/>
    <cellStyle name="60% - 强调文字颜色 6" xfId="64" builtinId="52"/>
    <cellStyle name="常规 10" xfId="65"/>
    <cellStyle name="常规 10 2" xfId="66"/>
    <cellStyle name="3232" xfId="67"/>
    <cellStyle name="标题 2 2" xfId="68"/>
    <cellStyle name="标题 3 2" xfId="69"/>
    <cellStyle name="标题 4 2" xfId="70"/>
    <cellStyle name="差 2" xfId="71"/>
    <cellStyle name="常规 2" xfId="72"/>
    <cellStyle name="常规 2 3" xfId="73"/>
    <cellStyle name="常规 2 3 2" xfId="74"/>
    <cellStyle name="常规 2 4" xfId="75"/>
    <cellStyle name="常规 2 5" xfId="76"/>
    <cellStyle name="千位分隔[0] 3 2" xfId="77"/>
    <cellStyle name="常规 2 6" xfId="78"/>
    <cellStyle name="常规 2 6 2" xfId="79"/>
    <cellStyle name="常规 2 7" xfId="80"/>
    <cellStyle name="常规 2 8" xfId="81"/>
    <cellStyle name="输入 2" xfId="82"/>
    <cellStyle name="常规 2 9" xfId="83"/>
    <cellStyle name="常规 3" xfId="84"/>
    <cellStyle name="常规_2007人代会数据 2" xfId="85"/>
    <cellStyle name="常规 3 2" xfId="86"/>
    <cellStyle name="常规 3 2 2" xfId="87"/>
    <cellStyle name="常规 3 3" xfId="88"/>
    <cellStyle name="常规 3 4" xfId="89"/>
    <cellStyle name="常规 3 5" xfId="90"/>
    <cellStyle name="常规 3 6" xfId="91"/>
    <cellStyle name="常规 4" xfId="92"/>
    <cellStyle name="常规 4 2" xfId="93"/>
    <cellStyle name="常规 4 2 2" xfId="94"/>
    <cellStyle name="常规 4 2 3" xfId="95"/>
    <cellStyle name="常规 4 3" xfId="96"/>
    <cellStyle name="常规 5" xfId="97"/>
    <cellStyle name="常规 6 2" xfId="98"/>
    <cellStyle name="注释 2" xfId="99"/>
    <cellStyle name="常规 7" xfId="100"/>
    <cellStyle name="常规 9" xfId="101"/>
    <cellStyle name="好 2" xfId="102"/>
    <cellStyle name="汇总 2" xfId="103"/>
    <cellStyle name="检查单元格 2" xfId="104"/>
    <cellStyle name="解释性文本 2" xfId="105"/>
    <cellStyle name="警告文本 2" xfId="106"/>
    <cellStyle name="链接单元格 2" xfId="107"/>
    <cellStyle name="千位分隔 2" xfId="108"/>
    <cellStyle name="千位分隔 2 2" xfId="109"/>
    <cellStyle name="千位分隔 2 3" xfId="110"/>
    <cellStyle name="千位分隔 2 3 2 2 2" xfId="111"/>
    <cellStyle name="千位分隔 2 3 2 2 2 2" xfId="112"/>
    <cellStyle name="千位分隔 2 3 2 2 2 3" xfId="113"/>
    <cellStyle name="千位分隔 2 4 2" xfId="114"/>
    <cellStyle name="千位分隔[0] 6" xfId="115"/>
    <cellStyle name="千位分隔[0] 6 2" xfId="116"/>
    <cellStyle name="千位分隔[0] 7" xfId="117"/>
    <cellStyle name="样式 1" xfId="118"/>
  </cellStyles>
  <tableStyles count="0" defaultTableStyle="TableStyleMedium9" defaultPivotStyle="PivotStyleLight16"/>
  <colors>
    <mruColors>
      <color rgb="00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workbookViewId="0">
      <selection activeCell="D13" sqref="D13"/>
    </sheetView>
  </sheetViews>
  <sheetFormatPr defaultColWidth="10" defaultRowHeight="13.5"/>
  <cols>
    <col min="1" max="16384" width="10" style="365"/>
  </cols>
  <sheetData>
    <row r="1" ht="18.75" spans="1:1">
      <c r="A1" s="366"/>
    </row>
    <row r="11" ht="87.75" customHeight="1" spans="1:9">
      <c r="A11" s="367" t="s">
        <v>0</v>
      </c>
      <c r="B11" s="368"/>
      <c r="C11" s="368"/>
      <c r="D11" s="368"/>
      <c r="E11" s="368"/>
      <c r="F11" s="368"/>
      <c r="G11" s="368"/>
      <c r="H11" s="368"/>
      <c r="I11" s="368"/>
    </row>
    <row r="43" ht="30" customHeight="1" spans="1:9">
      <c r="A43" s="369">
        <v>44562</v>
      </c>
      <c r="B43" s="370"/>
      <c r="C43" s="370"/>
      <c r="D43" s="370"/>
      <c r="E43" s="370"/>
      <c r="F43" s="370"/>
      <c r="G43" s="370"/>
      <c r="H43" s="370"/>
      <c r="I43" s="370"/>
    </row>
  </sheetData>
  <mergeCells count="2">
    <mergeCell ref="A11:I11"/>
    <mergeCell ref="A43:I43"/>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tabColor rgb="FFFFFF00"/>
  </sheetPr>
  <dimension ref="A1:D32"/>
  <sheetViews>
    <sheetView showZeros="0" zoomScale="115" zoomScaleNormal="115" topLeftCell="A12" workbookViewId="0">
      <selection activeCell="E30" sqref="E30"/>
    </sheetView>
  </sheetViews>
  <sheetFormatPr defaultColWidth="9" defaultRowHeight="12.75" outlineLevelCol="3"/>
  <cols>
    <col min="1" max="1" width="37" style="112" customWidth="1"/>
    <col min="2" max="4" width="18.125" style="113" customWidth="1"/>
    <col min="5" max="5" width="16.5" style="112" customWidth="1"/>
    <col min="6" max="16384" width="9" style="112"/>
  </cols>
  <sheetData>
    <row r="1" ht="20.25" customHeight="1" spans="1:4">
      <c r="A1" s="56" t="s">
        <v>1431</v>
      </c>
      <c r="B1" s="56"/>
      <c r="C1" s="56"/>
      <c r="D1" s="56"/>
    </row>
    <row r="2" ht="29.25" customHeight="1" spans="1:4">
      <c r="A2" s="57" t="s">
        <v>1427</v>
      </c>
      <c r="B2" s="57"/>
      <c r="C2" s="57"/>
      <c r="D2" s="57"/>
    </row>
    <row r="3" ht="18" customHeight="1" spans="1:4">
      <c r="A3" s="114" t="s">
        <v>1432</v>
      </c>
      <c r="B3" s="114"/>
      <c r="C3" s="114"/>
      <c r="D3" s="114"/>
    </row>
    <row r="4" ht="21" customHeight="1" spans="1:4">
      <c r="A4" s="115"/>
      <c r="B4" s="115"/>
      <c r="C4" s="115"/>
      <c r="D4" s="116" t="s">
        <v>21</v>
      </c>
    </row>
    <row r="5" s="111" customFormat="1" ht="24" customHeight="1" spans="1:4">
      <c r="A5" s="117" t="s">
        <v>1433</v>
      </c>
      <c r="B5" s="118" t="s">
        <v>1434</v>
      </c>
      <c r="C5" s="118"/>
      <c r="D5" s="119"/>
    </row>
    <row r="6" s="111" customFormat="1" ht="24" customHeight="1" spans="1:4">
      <c r="A6" s="120"/>
      <c r="B6" s="121" t="s">
        <v>1435</v>
      </c>
      <c r="C6" s="121" t="s">
        <v>1436</v>
      </c>
      <c r="D6" s="122" t="s">
        <v>1437</v>
      </c>
    </row>
    <row r="7" ht="24" customHeight="1" spans="1:4">
      <c r="A7" s="123" t="s">
        <v>1438</v>
      </c>
      <c r="B7" s="124">
        <f>C7+D7</f>
        <v>2379</v>
      </c>
      <c r="C7" s="124">
        <f>SUM(C8:C31)</f>
        <v>2018</v>
      </c>
      <c r="D7" s="125">
        <f>SUM(D8:D31)</f>
        <v>361</v>
      </c>
    </row>
    <row r="8" ht="20.1" customHeight="1" spans="1:4">
      <c r="A8" s="126" t="s">
        <v>1439</v>
      </c>
      <c r="B8" s="127">
        <f>C8+D8</f>
        <v>773</v>
      </c>
      <c r="C8" s="127">
        <v>733</v>
      </c>
      <c r="D8" s="128">
        <v>40</v>
      </c>
    </row>
    <row r="9" ht="20.1" customHeight="1" spans="1:4">
      <c r="A9" s="126" t="s">
        <v>1440</v>
      </c>
      <c r="B9" s="127">
        <f>C9+D9</f>
        <v>0</v>
      </c>
      <c r="C9" s="129"/>
      <c r="D9" s="128"/>
    </row>
    <row r="10" ht="20.1" customHeight="1" spans="1:4">
      <c r="A10" s="126" t="s">
        <v>1441</v>
      </c>
      <c r="B10" s="127">
        <f t="shared" ref="B10:B28" si="0">C10+D10</f>
        <v>0</v>
      </c>
      <c r="C10" s="129"/>
      <c r="D10" s="128"/>
    </row>
    <row r="11" ht="20.1" customHeight="1" spans="1:4">
      <c r="A11" s="126" t="s">
        <v>1442</v>
      </c>
      <c r="B11" s="127">
        <f t="shared" si="0"/>
        <v>0</v>
      </c>
      <c r="C11" s="127"/>
      <c r="D11" s="128"/>
    </row>
    <row r="12" ht="20.1" customHeight="1" spans="1:4">
      <c r="A12" s="126" t="s">
        <v>1443</v>
      </c>
      <c r="B12" s="127">
        <f t="shared" si="0"/>
        <v>0</v>
      </c>
      <c r="C12" s="127"/>
      <c r="D12" s="128"/>
    </row>
    <row r="13" ht="20.1" customHeight="1" spans="1:4">
      <c r="A13" s="126" t="s">
        <v>1444</v>
      </c>
      <c r="B13" s="127">
        <f t="shared" si="0"/>
        <v>0</v>
      </c>
      <c r="C13" s="127"/>
      <c r="D13" s="128"/>
    </row>
    <row r="14" ht="20.1" customHeight="1" spans="1:4">
      <c r="A14" s="130" t="s">
        <v>1445</v>
      </c>
      <c r="B14" s="127">
        <f t="shared" si="0"/>
        <v>83</v>
      </c>
      <c r="C14" s="131">
        <v>69</v>
      </c>
      <c r="D14" s="132">
        <v>14</v>
      </c>
    </row>
    <row r="15" ht="20.1" customHeight="1" spans="1:4">
      <c r="A15" s="130" t="s">
        <v>1446</v>
      </c>
      <c r="B15" s="127">
        <f t="shared" si="0"/>
        <v>390</v>
      </c>
      <c r="C15" s="131">
        <v>384</v>
      </c>
      <c r="D15" s="132">
        <v>6</v>
      </c>
    </row>
    <row r="16" ht="20.1" customHeight="1" spans="1:4">
      <c r="A16" s="130" t="s">
        <v>1447</v>
      </c>
      <c r="B16" s="127">
        <f t="shared" si="0"/>
        <v>83</v>
      </c>
      <c r="C16" s="131">
        <v>83</v>
      </c>
      <c r="D16" s="132"/>
    </row>
    <row r="17" ht="20.1" customHeight="1" spans="1:4">
      <c r="A17" s="130" t="s">
        <v>1448</v>
      </c>
      <c r="B17" s="127">
        <f t="shared" si="0"/>
        <v>76</v>
      </c>
      <c r="C17" s="131">
        <v>76</v>
      </c>
      <c r="D17" s="132"/>
    </row>
    <row r="18" ht="20.1" customHeight="1" spans="1:4">
      <c r="A18" s="130" t="s">
        <v>1449</v>
      </c>
      <c r="B18" s="127">
        <f t="shared" si="0"/>
        <v>110</v>
      </c>
      <c r="C18" s="131">
        <v>110</v>
      </c>
      <c r="D18" s="132"/>
    </row>
    <row r="19" ht="20.1" customHeight="1" spans="1:4">
      <c r="A19" s="130" t="s">
        <v>1450</v>
      </c>
      <c r="B19" s="127">
        <f t="shared" si="0"/>
        <v>731</v>
      </c>
      <c r="C19" s="131">
        <v>430</v>
      </c>
      <c r="D19" s="132">
        <v>301</v>
      </c>
    </row>
    <row r="20" ht="20.1" customHeight="1" spans="1:4">
      <c r="A20" s="130" t="s">
        <v>1451</v>
      </c>
      <c r="B20" s="127">
        <f t="shared" si="0"/>
        <v>0</v>
      </c>
      <c r="C20" s="131"/>
      <c r="D20" s="132"/>
    </row>
    <row r="21" ht="20.1" customHeight="1" spans="1:4">
      <c r="A21" s="130" t="s">
        <v>1452</v>
      </c>
      <c r="B21" s="127">
        <f t="shared" si="0"/>
        <v>0</v>
      </c>
      <c r="C21" s="131"/>
      <c r="D21" s="132"/>
    </row>
    <row r="22" ht="20.1" customHeight="1" spans="1:4">
      <c r="A22" s="130" t="s">
        <v>1453</v>
      </c>
      <c r="B22" s="127">
        <f t="shared" si="0"/>
        <v>0</v>
      </c>
      <c r="C22" s="131"/>
      <c r="D22" s="132"/>
    </row>
    <row r="23" ht="20.1" customHeight="1" spans="1:4">
      <c r="A23" s="130" t="s">
        <v>1454</v>
      </c>
      <c r="B23" s="127">
        <f t="shared" si="0"/>
        <v>0</v>
      </c>
      <c r="C23" s="131"/>
      <c r="D23" s="132"/>
    </row>
    <row r="24" ht="20.1" customHeight="1" spans="1:4">
      <c r="A24" s="130" t="s">
        <v>1455</v>
      </c>
      <c r="B24" s="127">
        <f t="shared" si="0"/>
        <v>0</v>
      </c>
      <c r="C24" s="133"/>
      <c r="D24" s="132"/>
    </row>
    <row r="25" ht="20.1" customHeight="1" spans="1:4">
      <c r="A25" s="130" t="s">
        <v>1456</v>
      </c>
      <c r="B25" s="127">
        <f t="shared" si="0"/>
        <v>0</v>
      </c>
      <c r="C25" s="131"/>
      <c r="D25" s="132"/>
    </row>
    <row r="26" ht="20.1" customHeight="1" spans="1:4">
      <c r="A26" s="130" t="s">
        <v>1457</v>
      </c>
      <c r="B26" s="127">
        <f t="shared" si="0"/>
        <v>111</v>
      </c>
      <c r="C26" s="131">
        <v>111</v>
      </c>
      <c r="D26" s="132"/>
    </row>
    <row r="27" ht="20.1" customHeight="1" spans="1:4">
      <c r="A27" s="130" t="s">
        <v>1458</v>
      </c>
      <c r="B27" s="127">
        <f t="shared" si="0"/>
        <v>0</v>
      </c>
      <c r="C27" s="131"/>
      <c r="D27" s="132"/>
    </row>
    <row r="28" ht="20.1" customHeight="1" spans="1:4">
      <c r="A28" s="130" t="s">
        <v>1429</v>
      </c>
      <c r="B28" s="127">
        <f t="shared" si="0"/>
        <v>22</v>
      </c>
      <c r="C28" s="133">
        <v>22</v>
      </c>
      <c r="D28" s="132"/>
    </row>
    <row r="29" ht="20.1" customHeight="1" spans="1:4">
      <c r="A29" s="130" t="s">
        <v>1459</v>
      </c>
      <c r="B29" s="131"/>
      <c r="C29" s="131"/>
      <c r="D29" s="132"/>
    </row>
    <row r="30" ht="20.1" customHeight="1" spans="1:4">
      <c r="A30" s="130" t="s">
        <v>1460</v>
      </c>
      <c r="B30" s="131"/>
      <c r="C30" s="133"/>
      <c r="D30" s="132"/>
    </row>
    <row r="31" ht="20.1" customHeight="1" spans="1:4">
      <c r="A31" s="134" t="s">
        <v>1461</v>
      </c>
      <c r="B31" s="135"/>
      <c r="C31" s="136"/>
      <c r="D31" s="137"/>
    </row>
    <row r="32" ht="52.5" customHeight="1" spans="1:4">
      <c r="A32" s="138" t="s">
        <v>1462</v>
      </c>
      <c r="B32" s="139"/>
      <c r="C32" s="139"/>
      <c r="D32" s="139"/>
    </row>
  </sheetData>
  <mergeCells count="7">
    <mergeCell ref="A1:D1"/>
    <mergeCell ref="A2:D2"/>
    <mergeCell ref="A3:D3"/>
    <mergeCell ref="A4:C4"/>
    <mergeCell ref="B5:D5"/>
    <mergeCell ref="A32:D32"/>
    <mergeCell ref="A5:A6"/>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tabColor rgb="FFFF0000"/>
  </sheetPr>
  <dimension ref="A1:B81"/>
  <sheetViews>
    <sheetView workbookViewId="0">
      <selection activeCell="C11" sqref="C11"/>
    </sheetView>
  </sheetViews>
  <sheetFormatPr defaultColWidth="21.5" defaultRowHeight="21.95" customHeight="1" outlineLevelCol="1"/>
  <cols>
    <col min="1" max="1" width="52.25" style="98" customWidth="1"/>
    <col min="2" max="2" width="32.5" style="98" customWidth="1"/>
    <col min="3" max="256" width="21.5" style="98"/>
    <col min="257" max="257" width="52.25" style="98" customWidth="1"/>
    <col min="258" max="258" width="32.5" style="98" customWidth="1"/>
    <col min="259" max="512" width="21.5" style="98"/>
    <col min="513" max="513" width="52.25" style="98" customWidth="1"/>
    <col min="514" max="514" width="32.5" style="98" customWidth="1"/>
    <col min="515" max="768" width="21.5" style="98"/>
    <col min="769" max="769" width="52.25" style="98" customWidth="1"/>
    <col min="770" max="770" width="32.5" style="98" customWidth="1"/>
    <col min="771" max="1024" width="21.5" style="98"/>
    <col min="1025" max="1025" width="52.25" style="98" customWidth="1"/>
    <col min="1026" max="1026" width="32.5" style="98" customWidth="1"/>
    <col min="1027" max="1280" width="21.5" style="98"/>
    <col min="1281" max="1281" width="52.25" style="98" customWidth="1"/>
    <col min="1282" max="1282" width="32.5" style="98" customWidth="1"/>
    <col min="1283" max="1536" width="21.5" style="98"/>
    <col min="1537" max="1537" width="52.25" style="98" customWidth="1"/>
    <col min="1538" max="1538" width="32.5" style="98" customWidth="1"/>
    <col min="1539" max="1792" width="21.5" style="98"/>
    <col min="1793" max="1793" width="52.25" style="98" customWidth="1"/>
    <col min="1794" max="1794" width="32.5" style="98" customWidth="1"/>
    <col min="1795" max="2048" width="21.5" style="98"/>
    <col min="2049" max="2049" width="52.25" style="98" customWidth="1"/>
    <col min="2050" max="2050" width="32.5" style="98" customWidth="1"/>
    <col min="2051" max="2304" width="21.5" style="98"/>
    <col min="2305" max="2305" width="52.25" style="98" customWidth="1"/>
    <col min="2306" max="2306" width="32.5" style="98" customWidth="1"/>
    <col min="2307" max="2560" width="21.5" style="98"/>
    <col min="2561" max="2561" width="52.25" style="98" customWidth="1"/>
    <col min="2562" max="2562" width="32.5" style="98" customWidth="1"/>
    <col min="2563" max="2816" width="21.5" style="98"/>
    <col min="2817" max="2817" width="52.25" style="98" customWidth="1"/>
    <col min="2818" max="2818" width="32.5" style="98" customWidth="1"/>
    <col min="2819" max="3072" width="21.5" style="98"/>
    <col min="3073" max="3073" width="52.25" style="98" customWidth="1"/>
    <col min="3074" max="3074" width="32.5" style="98" customWidth="1"/>
    <col min="3075" max="3328" width="21.5" style="98"/>
    <col min="3329" max="3329" width="52.25" style="98" customWidth="1"/>
    <col min="3330" max="3330" width="32.5" style="98" customWidth="1"/>
    <col min="3331" max="3584" width="21.5" style="98"/>
    <col min="3585" max="3585" width="52.25" style="98" customWidth="1"/>
    <col min="3586" max="3586" width="32.5" style="98" customWidth="1"/>
    <col min="3587" max="3840" width="21.5" style="98"/>
    <col min="3841" max="3841" width="52.25" style="98" customWidth="1"/>
    <col min="3842" max="3842" width="32.5" style="98" customWidth="1"/>
    <col min="3843" max="4096" width="21.5" style="98"/>
    <col min="4097" max="4097" width="52.25" style="98" customWidth="1"/>
    <col min="4098" max="4098" width="32.5" style="98" customWidth="1"/>
    <col min="4099" max="4352" width="21.5" style="98"/>
    <col min="4353" max="4353" width="52.25" style="98" customWidth="1"/>
    <col min="4354" max="4354" width="32.5" style="98" customWidth="1"/>
    <col min="4355" max="4608" width="21.5" style="98"/>
    <col min="4609" max="4609" width="52.25" style="98" customWidth="1"/>
    <col min="4610" max="4610" width="32.5" style="98" customWidth="1"/>
    <col min="4611" max="4864" width="21.5" style="98"/>
    <col min="4865" max="4865" width="52.25" style="98" customWidth="1"/>
    <col min="4866" max="4866" width="32.5" style="98" customWidth="1"/>
    <col min="4867" max="5120" width="21.5" style="98"/>
    <col min="5121" max="5121" width="52.25" style="98" customWidth="1"/>
    <col min="5122" max="5122" width="32.5" style="98" customWidth="1"/>
    <col min="5123" max="5376" width="21.5" style="98"/>
    <col min="5377" max="5377" width="52.25" style="98" customWidth="1"/>
    <col min="5378" max="5378" width="32.5" style="98" customWidth="1"/>
    <col min="5379" max="5632" width="21.5" style="98"/>
    <col min="5633" max="5633" width="52.25" style="98" customWidth="1"/>
    <col min="5634" max="5634" width="32.5" style="98" customWidth="1"/>
    <col min="5635" max="5888" width="21.5" style="98"/>
    <col min="5889" max="5889" width="52.25" style="98" customWidth="1"/>
    <col min="5890" max="5890" width="32.5" style="98" customWidth="1"/>
    <col min="5891" max="6144" width="21.5" style="98"/>
    <col min="6145" max="6145" width="52.25" style="98" customWidth="1"/>
    <col min="6146" max="6146" width="32.5" style="98" customWidth="1"/>
    <col min="6147" max="6400" width="21.5" style="98"/>
    <col min="6401" max="6401" width="52.25" style="98" customWidth="1"/>
    <col min="6402" max="6402" width="32.5" style="98" customWidth="1"/>
    <col min="6403" max="6656" width="21.5" style="98"/>
    <col min="6657" max="6657" width="52.25" style="98" customWidth="1"/>
    <col min="6658" max="6658" width="32.5" style="98" customWidth="1"/>
    <col min="6659" max="6912" width="21.5" style="98"/>
    <col min="6913" max="6913" width="52.25" style="98" customWidth="1"/>
    <col min="6914" max="6914" width="32.5" style="98" customWidth="1"/>
    <col min="6915" max="7168" width="21.5" style="98"/>
    <col min="7169" max="7169" width="52.25" style="98" customWidth="1"/>
    <col min="7170" max="7170" width="32.5" style="98" customWidth="1"/>
    <col min="7171" max="7424" width="21.5" style="98"/>
    <col min="7425" max="7425" width="52.25" style="98" customWidth="1"/>
    <col min="7426" max="7426" width="32.5" style="98" customWidth="1"/>
    <col min="7427" max="7680" width="21.5" style="98"/>
    <col min="7681" max="7681" width="52.25" style="98" customWidth="1"/>
    <col min="7682" max="7682" width="32.5" style="98" customWidth="1"/>
    <col min="7683" max="7936" width="21.5" style="98"/>
    <col min="7937" max="7937" width="52.25" style="98" customWidth="1"/>
    <col min="7938" max="7938" width="32.5" style="98" customWidth="1"/>
    <col min="7939" max="8192" width="21.5" style="98"/>
    <col min="8193" max="8193" width="52.25" style="98" customWidth="1"/>
    <col min="8194" max="8194" width="32.5" style="98" customWidth="1"/>
    <col min="8195" max="8448" width="21.5" style="98"/>
    <col min="8449" max="8449" width="52.25" style="98" customWidth="1"/>
    <col min="8450" max="8450" width="32.5" style="98" customWidth="1"/>
    <col min="8451" max="8704" width="21.5" style="98"/>
    <col min="8705" max="8705" width="52.25" style="98" customWidth="1"/>
    <col min="8706" max="8706" width="32.5" style="98" customWidth="1"/>
    <col min="8707" max="8960" width="21.5" style="98"/>
    <col min="8961" max="8961" width="52.25" style="98" customWidth="1"/>
    <col min="8962" max="8962" width="32.5" style="98" customWidth="1"/>
    <col min="8963" max="9216" width="21.5" style="98"/>
    <col min="9217" max="9217" width="52.25" style="98" customWidth="1"/>
    <col min="9218" max="9218" width="32.5" style="98" customWidth="1"/>
    <col min="9219" max="9472" width="21.5" style="98"/>
    <col min="9473" max="9473" width="52.25" style="98" customWidth="1"/>
    <col min="9474" max="9474" width="32.5" style="98" customWidth="1"/>
    <col min="9475" max="9728" width="21.5" style="98"/>
    <col min="9729" max="9729" width="52.25" style="98" customWidth="1"/>
    <col min="9730" max="9730" width="32.5" style="98" customWidth="1"/>
    <col min="9731" max="9984" width="21.5" style="98"/>
    <col min="9985" max="9985" width="52.25" style="98" customWidth="1"/>
    <col min="9986" max="9986" width="32.5" style="98" customWidth="1"/>
    <col min="9987" max="10240" width="21.5" style="98"/>
    <col min="10241" max="10241" width="52.25" style="98" customWidth="1"/>
    <col min="10242" max="10242" width="32.5" style="98" customWidth="1"/>
    <col min="10243" max="10496" width="21.5" style="98"/>
    <col min="10497" max="10497" width="52.25" style="98" customWidth="1"/>
    <col min="10498" max="10498" width="32.5" style="98" customWidth="1"/>
    <col min="10499" max="10752" width="21.5" style="98"/>
    <col min="10753" max="10753" width="52.25" style="98" customWidth="1"/>
    <col min="10754" max="10754" width="32.5" style="98" customWidth="1"/>
    <col min="10755" max="11008" width="21.5" style="98"/>
    <col min="11009" max="11009" width="52.25" style="98" customWidth="1"/>
    <col min="11010" max="11010" width="32.5" style="98" customWidth="1"/>
    <col min="11011" max="11264" width="21.5" style="98"/>
    <col min="11265" max="11265" width="52.25" style="98" customWidth="1"/>
    <col min="11266" max="11266" width="32.5" style="98" customWidth="1"/>
    <col min="11267" max="11520" width="21.5" style="98"/>
    <col min="11521" max="11521" width="52.25" style="98" customWidth="1"/>
    <col min="11522" max="11522" width="32.5" style="98" customWidth="1"/>
    <col min="11523" max="11776" width="21.5" style="98"/>
    <col min="11777" max="11777" width="52.25" style="98" customWidth="1"/>
    <col min="11778" max="11778" width="32.5" style="98" customWidth="1"/>
    <col min="11779" max="12032" width="21.5" style="98"/>
    <col min="12033" max="12033" width="52.25" style="98" customWidth="1"/>
    <col min="12034" max="12034" width="32.5" style="98" customWidth="1"/>
    <col min="12035" max="12288" width="21.5" style="98"/>
    <col min="12289" max="12289" width="52.25" style="98" customWidth="1"/>
    <col min="12290" max="12290" width="32.5" style="98" customWidth="1"/>
    <col min="12291" max="12544" width="21.5" style="98"/>
    <col min="12545" max="12545" width="52.25" style="98" customWidth="1"/>
    <col min="12546" max="12546" width="32.5" style="98" customWidth="1"/>
    <col min="12547" max="12800" width="21.5" style="98"/>
    <col min="12801" max="12801" width="52.25" style="98" customWidth="1"/>
    <col min="12802" max="12802" width="32.5" style="98" customWidth="1"/>
    <col min="12803" max="13056" width="21.5" style="98"/>
    <col min="13057" max="13057" width="52.25" style="98" customWidth="1"/>
    <col min="13058" max="13058" width="32.5" style="98" customWidth="1"/>
    <col min="13059" max="13312" width="21.5" style="98"/>
    <col min="13313" max="13313" width="52.25" style="98" customWidth="1"/>
    <col min="13314" max="13314" width="32.5" style="98" customWidth="1"/>
    <col min="13315" max="13568" width="21.5" style="98"/>
    <col min="13569" max="13569" width="52.25" style="98" customWidth="1"/>
    <col min="13570" max="13570" width="32.5" style="98" customWidth="1"/>
    <col min="13571" max="13824" width="21.5" style="98"/>
    <col min="13825" max="13825" width="52.25" style="98" customWidth="1"/>
    <col min="13826" max="13826" width="32.5" style="98" customWidth="1"/>
    <col min="13827" max="14080" width="21.5" style="98"/>
    <col min="14081" max="14081" width="52.25" style="98" customWidth="1"/>
    <col min="14082" max="14082" width="32.5" style="98" customWidth="1"/>
    <col min="14083" max="14336" width="21.5" style="98"/>
    <col min="14337" max="14337" width="52.25" style="98" customWidth="1"/>
    <col min="14338" max="14338" width="32.5" style="98" customWidth="1"/>
    <col min="14339" max="14592" width="21.5" style="98"/>
    <col min="14593" max="14593" width="52.25" style="98" customWidth="1"/>
    <col min="14594" max="14594" width="32.5" style="98" customWidth="1"/>
    <col min="14595" max="14848" width="21.5" style="98"/>
    <col min="14849" max="14849" width="52.25" style="98" customWidth="1"/>
    <col min="14850" max="14850" width="32.5" style="98" customWidth="1"/>
    <col min="14851" max="15104" width="21.5" style="98"/>
    <col min="15105" max="15105" width="52.25" style="98" customWidth="1"/>
    <col min="15106" max="15106" width="32.5" style="98" customWidth="1"/>
    <col min="15107" max="15360" width="21.5" style="98"/>
    <col min="15361" max="15361" width="52.25" style="98" customWidth="1"/>
    <col min="15362" max="15362" width="32.5" style="98" customWidth="1"/>
    <col min="15363" max="15616" width="21.5" style="98"/>
    <col min="15617" max="15617" width="52.25" style="98" customWidth="1"/>
    <col min="15618" max="15618" width="32.5" style="98" customWidth="1"/>
    <col min="15619" max="15872" width="21.5" style="98"/>
    <col min="15873" max="15873" width="52.25" style="98" customWidth="1"/>
    <col min="15874" max="15874" width="32.5" style="98" customWidth="1"/>
    <col min="15875" max="16128" width="21.5" style="98"/>
    <col min="16129" max="16129" width="52.25" style="98" customWidth="1"/>
    <col min="16130" max="16130" width="32.5" style="98" customWidth="1"/>
    <col min="16131" max="16384" width="21.5" style="98"/>
  </cols>
  <sheetData>
    <row r="1" ht="23.25" customHeight="1" spans="1:2">
      <c r="A1" s="56" t="s">
        <v>1463</v>
      </c>
      <c r="B1" s="56"/>
    </row>
    <row r="2" s="97" customFormat="1" ht="30.75" customHeight="1" spans="1:2">
      <c r="A2" s="57" t="s">
        <v>1464</v>
      </c>
      <c r="B2" s="57"/>
    </row>
    <row r="3" s="97" customFormat="1" ht="21" customHeight="1" spans="1:2">
      <c r="A3" s="99" t="s">
        <v>1465</v>
      </c>
      <c r="B3" s="99"/>
    </row>
    <row r="4" customHeight="1" spans="1:2">
      <c r="A4" s="100"/>
      <c r="B4" s="101" t="s">
        <v>21</v>
      </c>
    </row>
    <row r="5" ht="24" customHeight="1" spans="1:2">
      <c r="A5" s="102" t="s">
        <v>1466</v>
      </c>
      <c r="B5" s="103" t="s">
        <v>1434</v>
      </c>
    </row>
    <row r="6" ht="24" customHeight="1" spans="1:2">
      <c r="A6" s="104" t="s">
        <v>1467</v>
      </c>
      <c r="B6" s="105">
        <f>B7+B52+B12+B23+B31+B38+B42+B49+B58+B61+B69+B74+B78</f>
        <v>2016.6</v>
      </c>
    </row>
    <row r="7" ht="21.75" customHeight="1" spans="1:2">
      <c r="A7" s="106" t="s">
        <v>1468</v>
      </c>
      <c r="B7" s="107">
        <f>B8+B9+B10+B11</f>
        <v>1597</v>
      </c>
    </row>
    <row r="8" ht="21.75" customHeight="1" spans="1:2">
      <c r="A8" s="106" t="s">
        <v>1469</v>
      </c>
      <c r="B8" s="108">
        <v>1195</v>
      </c>
    </row>
    <row r="9" ht="21.75" customHeight="1" spans="1:2">
      <c r="A9" s="106" t="s">
        <v>1470</v>
      </c>
      <c r="B9" s="108">
        <v>291</v>
      </c>
    </row>
    <row r="10" ht="21.75" customHeight="1" spans="1:2">
      <c r="A10" s="106" t="s">
        <v>1035</v>
      </c>
      <c r="B10" s="108">
        <v>111</v>
      </c>
    </row>
    <row r="11" ht="21.75" customHeight="1" spans="1:2">
      <c r="A11" s="106" t="s">
        <v>1471</v>
      </c>
      <c r="B11" s="108"/>
    </row>
    <row r="12" ht="21.75" customHeight="1" spans="1:2">
      <c r="A12" s="106" t="s">
        <v>1472</v>
      </c>
      <c r="B12" s="107">
        <f>B13+B14+B15+B16+B17+B18+B19+B20+B21+B22</f>
        <v>325.6</v>
      </c>
    </row>
    <row r="13" ht="21.75" customHeight="1" spans="1:2">
      <c r="A13" s="106" t="s">
        <v>1473</v>
      </c>
      <c r="B13" s="107">
        <v>210</v>
      </c>
    </row>
    <row r="14" ht="21.75" customHeight="1" spans="1:2">
      <c r="A14" s="106" t="s">
        <v>1474</v>
      </c>
      <c r="B14" s="107">
        <v>0</v>
      </c>
    </row>
    <row r="15" ht="21.75" customHeight="1" spans="1:2">
      <c r="A15" s="106" t="s">
        <v>1475</v>
      </c>
      <c r="B15" s="107">
        <v>0.1</v>
      </c>
    </row>
    <row r="16" ht="21.75" customHeight="1" spans="1:2">
      <c r="A16" s="106" t="s">
        <v>1476</v>
      </c>
      <c r="B16" s="107"/>
    </row>
    <row r="17" ht="21.75" customHeight="1" spans="1:2">
      <c r="A17" s="106" t="s">
        <v>1477</v>
      </c>
      <c r="B17" s="107"/>
    </row>
    <row r="18" ht="21.75" customHeight="1" spans="1:2">
      <c r="A18" s="106" t="s">
        <v>1478</v>
      </c>
      <c r="B18" s="107">
        <v>0.5</v>
      </c>
    </row>
    <row r="19" ht="21.75" customHeight="1" spans="1:2">
      <c r="A19" s="106" t="s">
        <v>1479</v>
      </c>
      <c r="B19" s="107"/>
    </row>
    <row r="20" ht="21.75" customHeight="1" spans="1:2">
      <c r="A20" s="106" t="s">
        <v>1480</v>
      </c>
      <c r="B20" s="107">
        <v>24</v>
      </c>
    </row>
    <row r="21" ht="21.75" customHeight="1" spans="1:2">
      <c r="A21" s="106" t="s">
        <v>1481</v>
      </c>
      <c r="B21" s="107"/>
    </row>
    <row r="22" ht="21.75" customHeight="1" spans="1:2">
      <c r="A22" s="106" t="s">
        <v>1482</v>
      </c>
      <c r="B22" s="107">
        <v>91</v>
      </c>
    </row>
    <row r="23" ht="21.75" customHeight="1" spans="1:2">
      <c r="A23" s="106" t="s">
        <v>1483</v>
      </c>
      <c r="B23" s="107"/>
    </row>
    <row r="24" ht="21.75" customHeight="1" spans="1:2">
      <c r="A24" s="106" t="s">
        <v>1484</v>
      </c>
      <c r="B24" s="107"/>
    </row>
    <row r="25" ht="21.75" customHeight="1" spans="1:2">
      <c r="A25" s="106" t="s">
        <v>1485</v>
      </c>
      <c r="B25" s="107"/>
    </row>
    <row r="26" ht="21.75" customHeight="1" spans="1:2">
      <c r="A26" s="106" t="s">
        <v>1486</v>
      </c>
      <c r="B26" s="107"/>
    </row>
    <row r="27" ht="21.75" customHeight="1" spans="1:2">
      <c r="A27" s="106" t="s">
        <v>1487</v>
      </c>
      <c r="B27" s="107"/>
    </row>
    <row r="28" ht="21.75" customHeight="1" spans="1:2">
      <c r="A28" s="106" t="s">
        <v>1488</v>
      </c>
      <c r="B28" s="107">
        <v>0.44</v>
      </c>
    </row>
    <row r="29" ht="21.75" customHeight="1" spans="1:2">
      <c r="A29" s="106" t="s">
        <v>1489</v>
      </c>
      <c r="B29" s="107"/>
    </row>
    <row r="30" ht="21.75" customHeight="1" spans="1:2">
      <c r="A30" s="106" t="s">
        <v>1490</v>
      </c>
      <c r="B30" s="107"/>
    </row>
    <row r="31" ht="21.75" customHeight="1" spans="1:2">
      <c r="A31" s="106" t="s">
        <v>1491</v>
      </c>
      <c r="B31" s="107"/>
    </row>
    <row r="32" ht="21.75" customHeight="1" spans="1:2">
      <c r="A32" s="106" t="s">
        <v>1484</v>
      </c>
      <c r="B32" s="107"/>
    </row>
    <row r="33" ht="21.75" customHeight="1" spans="1:2">
      <c r="A33" s="106" t="s">
        <v>1485</v>
      </c>
      <c r="B33" s="107"/>
    </row>
    <row r="34" ht="21.75" customHeight="1" spans="1:2">
      <c r="A34" s="106" t="s">
        <v>1486</v>
      </c>
      <c r="B34" s="107"/>
    </row>
    <row r="35" ht="21.75" customHeight="1" spans="1:2">
      <c r="A35" s="106" t="s">
        <v>1488</v>
      </c>
      <c r="B35" s="107"/>
    </row>
    <row r="36" ht="21.75" customHeight="1" spans="1:2">
      <c r="A36" s="106" t="s">
        <v>1489</v>
      </c>
      <c r="B36" s="107"/>
    </row>
    <row r="37" ht="21.75" customHeight="1" spans="1:2">
      <c r="A37" s="106" t="s">
        <v>1490</v>
      </c>
      <c r="B37" s="107"/>
    </row>
    <row r="38" ht="21.75" customHeight="1" spans="1:2">
      <c r="A38" s="106" t="s">
        <v>1492</v>
      </c>
      <c r="B38" s="107"/>
    </row>
    <row r="39" ht="21.75" customHeight="1" spans="1:2">
      <c r="A39" s="106" t="s">
        <v>1493</v>
      </c>
      <c r="B39" s="107"/>
    </row>
    <row r="40" ht="21.75" customHeight="1" spans="1:2">
      <c r="A40" s="106" t="s">
        <v>1494</v>
      </c>
      <c r="B40" s="107"/>
    </row>
    <row r="41" ht="21.75" customHeight="1" spans="1:2">
      <c r="A41" s="106" t="s">
        <v>1495</v>
      </c>
      <c r="B41" s="107"/>
    </row>
    <row r="42" ht="21.75" customHeight="1" spans="1:2">
      <c r="A42" s="106" t="s">
        <v>1496</v>
      </c>
      <c r="B42" s="107"/>
    </row>
    <row r="43" ht="21.75" customHeight="1" spans="1:2">
      <c r="A43" s="106" t="s">
        <v>1497</v>
      </c>
      <c r="B43" s="107"/>
    </row>
    <row r="44" ht="21.75" customHeight="1" spans="1:2">
      <c r="A44" s="106" t="s">
        <v>1498</v>
      </c>
      <c r="B44" s="107"/>
    </row>
    <row r="45" ht="21.75" customHeight="1" spans="1:2">
      <c r="A45" s="106" t="s">
        <v>1499</v>
      </c>
      <c r="B45" s="107"/>
    </row>
    <row r="46" ht="21.75" customHeight="1" spans="1:2">
      <c r="A46" s="106" t="s">
        <v>1500</v>
      </c>
      <c r="B46" s="107"/>
    </row>
    <row r="47" ht="21.75" customHeight="1" spans="1:2">
      <c r="A47" s="106" t="s">
        <v>1501</v>
      </c>
      <c r="B47" s="107"/>
    </row>
    <row r="48" ht="21.75" customHeight="1" spans="1:2">
      <c r="A48" s="106" t="s">
        <v>1502</v>
      </c>
      <c r="B48" s="107"/>
    </row>
    <row r="49" ht="21.75" customHeight="1" spans="1:2">
      <c r="A49" s="106" t="s">
        <v>1503</v>
      </c>
      <c r="B49" s="107"/>
    </row>
    <row r="50" ht="21.75" customHeight="1" spans="1:2">
      <c r="A50" s="106" t="s">
        <v>1504</v>
      </c>
      <c r="B50" s="107"/>
    </row>
    <row r="51" ht="21.75" customHeight="1" spans="1:2">
      <c r="A51" s="106" t="s">
        <v>1505</v>
      </c>
      <c r="B51" s="107"/>
    </row>
    <row r="52" ht="21.75" customHeight="1" spans="1:2">
      <c r="A52" s="106" t="s">
        <v>1506</v>
      </c>
      <c r="B52" s="107">
        <f>B53+B54+B55+B56+B57</f>
        <v>72</v>
      </c>
    </row>
    <row r="53" ht="21.75" customHeight="1" spans="1:2">
      <c r="A53" s="106" t="s">
        <v>1507</v>
      </c>
      <c r="B53" s="107"/>
    </row>
    <row r="54" ht="21.75" customHeight="1" spans="1:2">
      <c r="A54" s="106" t="s">
        <v>1508</v>
      </c>
      <c r="B54" s="107"/>
    </row>
    <row r="55" ht="21.75" customHeight="1" spans="1:2">
      <c r="A55" s="106" t="s">
        <v>1509</v>
      </c>
      <c r="B55" s="107"/>
    </row>
    <row r="56" ht="21.75" customHeight="1" spans="1:2">
      <c r="A56" s="106" t="s">
        <v>1510</v>
      </c>
      <c r="B56" s="107"/>
    </row>
    <row r="57" ht="21.75" customHeight="1" spans="1:2">
      <c r="A57" s="106" t="s">
        <v>1511</v>
      </c>
      <c r="B57" s="107">
        <v>72</v>
      </c>
    </row>
    <row r="58" ht="21.75" customHeight="1" spans="1:2">
      <c r="A58" s="106" t="s">
        <v>1512</v>
      </c>
      <c r="B58" s="107"/>
    </row>
    <row r="59" ht="21.75" customHeight="1" spans="1:2">
      <c r="A59" s="106" t="s">
        <v>1513</v>
      </c>
      <c r="B59" s="107"/>
    </row>
    <row r="60" ht="21.75" customHeight="1" spans="1:2">
      <c r="A60" s="106" t="s">
        <v>1514</v>
      </c>
      <c r="B60" s="107"/>
    </row>
    <row r="61" ht="21.75" customHeight="1" spans="1:2">
      <c r="A61" s="106" t="s">
        <v>1515</v>
      </c>
      <c r="B61" s="107"/>
    </row>
    <row r="62" ht="21.75" customHeight="1" spans="1:2">
      <c r="A62" s="106" t="s">
        <v>1516</v>
      </c>
      <c r="B62" s="107"/>
    </row>
    <row r="63" ht="21.75" customHeight="1" spans="1:2">
      <c r="A63" s="106" t="s">
        <v>1517</v>
      </c>
      <c r="B63" s="107"/>
    </row>
    <row r="64" ht="21.75" customHeight="1" spans="1:2">
      <c r="A64" s="106" t="s">
        <v>1518</v>
      </c>
      <c r="B64" s="107"/>
    </row>
    <row r="65" ht="21.75" customHeight="1" spans="1:2">
      <c r="A65" s="106" t="s">
        <v>1519</v>
      </c>
      <c r="B65" s="107"/>
    </row>
    <row r="66" ht="21.75" customHeight="1" spans="1:2">
      <c r="A66" s="106" t="s">
        <v>1520</v>
      </c>
      <c r="B66" s="107"/>
    </row>
    <row r="67" ht="21.75" customHeight="1" spans="1:2">
      <c r="A67" s="106" t="s">
        <v>1521</v>
      </c>
      <c r="B67" s="107"/>
    </row>
    <row r="68" ht="21.75" customHeight="1" spans="1:2">
      <c r="A68" s="106" t="s">
        <v>1522</v>
      </c>
      <c r="B68" s="107"/>
    </row>
    <row r="69" ht="21.75" customHeight="1" spans="1:2">
      <c r="A69" s="106" t="s">
        <v>1523</v>
      </c>
      <c r="B69" s="107"/>
    </row>
    <row r="70" ht="21.75" customHeight="1" spans="1:2">
      <c r="A70" s="106" t="s">
        <v>1524</v>
      </c>
      <c r="B70" s="107"/>
    </row>
    <row r="71" ht="21.75" customHeight="1" spans="1:2">
      <c r="A71" s="106" t="s">
        <v>1525</v>
      </c>
      <c r="B71" s="107"/>
    </row>
    <row r="72" ht="21.75" customHeight="1" spans="1:2">
      <c r="A72" s="106" t="s">
        <v>1526</v>
      </c>
      <c r="B72" s="107"/>
    </row>
    <row r="73" ht="21.75" customHeight="1" spans="1:2">
      <c r="A73" s="106" t="s">
        <v>1527</v>
      </c>
      <c r="B73" s="107"/>
    </row>
    <row r="74" ht="21.75" customHeight="1" spans="1:2">
      <c r="A74" s="106" t="s">
        <v>1528</v>
      </c>
      <c r="B74" s="107">
        <v>22</v>
      </c>
    </row>
    <row r="75" ht="21.75" customHeight="1" spans="1:2">
      <c r="A75" s="106" t="s">
        <v>1529</v>
      </c>
      <c r="B75" s="107">
        <v>22</v>
      </c>
    </row>
    <row r="76" ht="21.75" customHeight="1" spans="1:2">
      <c r="A76" s="106" t="s">
        <v>1530</v>
      </c>
      <c r="B76" s="107"/>
    </row>
    <row r="77" ht="21.75" customHeight="1" spans="1:2">
      <c r="A77" s="106" t="s">
        <v>1531</v>
      </c>
      <c r="B77" s="107"/>
    </row>
    <row r="78" ht="21.75" customHeight="1" spans="1:2">
      <c r="A78" s="106" t="s">
        <v>1532</v>
      </c>
      <c r="B78" s="107"/>
    </row>
    <row r="79" ht="21.75" customHeight="1" spans="1:2">
      <c r="A79" s="106" t="s">
        <v>237</v>
      </c>
      <c r="B79" s="107"/>
    </row>
    <row r="80" ht="21.75" customHeight="1" spans="1:2">
      <c r="A80" s="106" t="s">
        <v>1533</v>
      </c>
      <c r="B80" s="107"/>
    </row>
    <row r="81" ht="21.75" customHeight="1" spans="1:2">
      <c r="A81" s="109" t="s">
        <v>265</v>
      </c>
      <c r="B81" s="110"/>
    </row>
  </sheetData>
  <autoFilter ref="A5:B81">
    <extLst/>
  </autoFilter>
  <mergeCells count="3">
    <mergeCell ref="A1:B1"/>
    <mergeCell ref="A2:B2"/>
    <mergeCell ref="A3:B3"/>
  </mergeCells>
  <printOptions horizontalCentered="1"/>
  <pageMargins left="0" right="0" top="0.511811023622047" bottom="0.31496062992126" header="0.31496062992126" footer="0.31496062992126"/>
  <pageSetup paperSize="9" orientation="portrait" blackAndWhite="1" errors="blank"/>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tabColor rgb="FFFFFF00"/>
  </sheetPr>
  <dimension ref="A1:E25"/>
  <sheetViews>
    <sheetView showZeros="0" topLeftCell="A2" workbookViewId="0">
      <selection activeCell="A25" sqref="A25:D25"/>
    </sheetView>
  </sheetViews>
  <sheetFormatPr defaultColWidth="9" defaultRowHeight="20.1" customHeight="1" outlineLevelCol="4"/>
  <cols>
    <col min="1" max="1" width="37.875" style="69" customWidth="1"/>
    <col min="2" max="2" width="12.75" style="70" customWidth="1"/>
    <col min="3" max="3" width="32.5" style="71" customWidth="1"/>
    <col min="4" max="4" width="13.5" style="54" customWidth="1"/>
    <col min="5" max="5" width="13" style="55" customWidth="1"/>
    <col min="6" max="16384" width="9" style="55"/>
  </cols>
  <sheetData>
    <row r="1" customHeight="1" spans="1:4">
      <c r="A1" s="56" t="s">
        <v>1534</v>
      </c>
      <c r="B1" s="56"/>
      <c r="C1" s="56"/>
      <c r="D1" s="56"/>
    </row>
    <row r="2" ht="29.25" customHeight="1" spans="1:4">
      <c r="A2" s="57" t="s">
        <v>1535</v>
      </c>
      <c r="B2" s="57"/>
      <c r="C2" s="57"/>
      <c r="D2" s="57"/>
    </row>
    <row r="3" customHeight="1" spans="1:4">
      <c r="A3" s="72"/>
      <c r="B3" s="72"/>
      <c r="C3" s="72"/>
      <c r="D3" s="60" t="s">
        <v>21</v>
      </c>
    </row>
    <row r="4" ht="24" customHeight="1" spans="1:4">
      <c r="A4" s="73" t="s">
        <v>1138</v>
      </c>
      <c r="B4" s="74" t="s">
        <v>23</v>
      </c>
      <c r="C4" s="75" t="s">
        <v>107</v>
      </c>
      <c r="D4" s="76" t="s">
        <v>23</v>
      </c>
    </row>
    <row r="5" ht="24" customHeight="1" spans="1:5">
      <c r="A5" s="77" t="s">
        <v>30</v>
      </c>
      <c r="B5" s="43">
        <f>B6+B18</f>
        <v>0</v>
      </c>
      <c r="C5" s="78" t="s">
        <v>30</v>
      </c>
      <c r="D5" s="45"/>
      <c r="E5" s="70"/>
    </row>
    <row r="6" ht="24" customHeight="1" spans="1:5">
      <c r="A6" s="42" t="s">
        <v>31</v>
      </c>
      <c r="B6" s="43"/>
      <c r="C6" s="79" t="s">
        <v>32</v>
      </c>
      <c r="D6" s="45"/>
      <c r="E6" s="70"/>
    </row>
    <row r="7" customHeight="1" spans="1:4">
      <c r="A7" s="27" t="s">
        <v>1139</v>
      </c>
      <c r="B7" s="28"/>
      <c r="C7" s="80" t="s">
        <v>1140</v>
      </c>
      <c r="D7" s="30"/>
    </row>
    <row r="8" customHeight="1" spans="1:4">
      <c r="A8" s="27" t="s">
        <v>1536</v>
      </c>
      <c r="B8" s="28"/>
      <c r="C8" s="80" t="s">
        <v>1142</v>
      </c>
      <c r="D8" s="30"/>
    </row>
    <row r="9" customHeight="1" spans="1:4">
      <c r="A9" s="27" t="s">
        <v>1537</v>
      </c>
      <c r="B9" s="28"/>
      <c r="C9" s="80" t="s">
        <v>1144</v>
      </c>
      <c r="D9" s="30"/>
    </row>
    <row r="10" customHeight="1" spans="1:4">
      <c r="A10" s="27" t="s">
        <v>1538</v>
      </c>
      <c r="B10" s="28"/>
      <c r="C10" s="80" t="s">
        <v>1146</v>
      </c>
      <c r="D10" s="30"/>
    </row>
    <row r="11" customHeight="1" spans="1:4">
      <c r="A11" s="27" t="s">
        <v>1539</v>
      </c>
      <c r="B11" s="28"/>
      <c r="C11" s="80" t="s">
        <v>1148</v>
      </c>
      <c r="D11" s="30"/>
    </row>
    <row r="12" customHeight="1" spans="1:4">
      <c r="A12" s="27" t="s">
        <v>1540</v>
      </c>
      <c r="B12" s="28"/>
      <c r="C12" s="80" t="s">
        <v>1150</v>
      </c>
      <c r="D12" s="30"/>
    </row>
    <row r="13" customHeight="1" spans="1:4">
      <c r="A13" s="27" t="s">
        <v>1541</v>
      </c>
      <c r="B13" s="28"/>
      <c r="C13" s="80" t="s">
        <v>1152</v>
      </c>
      <c r="D13" s="30"/>
    </row>
    <row r="14" customHeight="1" spans="1:4">
      <c r="A14" s="27" t="s">
        <v>1542</v>
      </c>
      <c r="B14" s="28"/>
      <c r="C14" s="80" t="s">
        <v>1154</v>
      </c>
      <c r="D14" s="30"/>
    </row>
    <row r="15" customHeight="1" spans="1:4">
      <c r="A15" s="27" t="s">
        <v>1543</v>
      </c>
      <c r="B15" s="28"/>
      <c r="C15" s="80"/>
      <c r="D15" s="30"/>
    </row>
    <row r="16" customHeight="1" spans="1:4">
      <c r="A16" s="81" t="s">
        <v>1544</v>
      </c>
      <c r="B16" s="28"/>
      <c r="C16" s="80"/>
      <c r="D16" s="30"/>
    </row>
    <row r="17" customHeight="1" spans="1:4">
      <c r="A17" s="27" t="s">
        <v>1545</v>
      </c>
      <c r="B17" s="28"/>
      <c r="C17" s="82"/>
      <c r="D17" s="83"/>
    </row>
    <row r="18" customHeight="1" spans="1:4">
      <c r="A18" s="42" t="s">
        <v>82</v>
      </c>
      <c r="B18" s="43">
        <f>B19+B20+B21+B24</f>
        <v>0</v>
      </c>
      <c r="C18" s="44" t="s">
        <v>83</v>
      </c>
      <c r="D18" s="45">
        <f>SUM(D19:D23)</f>
        <v>0</v>
      </c>
    </row>
    <row r="19" customHeight="1" spans="1:4">
      <c r="A19" s="27" t="s">
        <v>84</v>
      </c>
      <c r="B19" s="84"/>
      <c r="C19" s="80" t="s">
        <v>85</v>
      </c>
      <c r="D19" s="85"/>
    </row>
    <row r="20" customHeight="1" spans="1:4">
      <c r="A20" s="27" t="s">
        <v>86</v>
      </c>
      <c r="B20" s="84"/>
      <c r="C20" s="80" t="s">
        <v>1164</v>
      </c>
      <c r="D20" s="85"/>
    </row>
    <row r="21" customHeight="1" spans="1:4">
      <c r="A21" s="86" t="s">
        <v>1546</v>
      </c>
      <c r="B21" s="84"/>
      <c r="C21" s="87" t="s">
        <v>89</v>
      </c>
      <c r="D21" s="85"/>
    </row>
    <row r="22" customHeight="1" spans="1:4">
      <c r="A22" s="88" t="s">
        <v>1547</v>
      </c>
      <c r="B22" s="84"/>
      <c r="C22" s="89"/>
      <c r="D22" s="85"/>
    </row>
    <row r="23" customHeight="1" spans="1:4">
      <c r="A23" s="90" t="s">
        <v>96</v>
      </c>
      <c r="B23" s="91"/>
      <c r="C23" s="89"/>
      <c r="D23" s="85"/>
    </row>
    <row r="24" customHeight="1" spans="1:4">
      <c r="A24" s="92" t="s">
        <v>1166</v>
      </c>
      <c r="B24" s="93"/>
      <c r="C24" s="94"/>
      <c r="D24" s="95"/>
    </row>
    <row r="25" ht="35.1" customHeight="1" spans="1:4">
      <c r="A25" s="96" t="s">
        <v>1548</v>
      </c>
      <c r="B25" s="96"/>
      <c r="C25" s="96"/>
      <c r="D25" s="96"/>
    </row>
  </sheetData>
  <mergeCells count="5">
    <mergeCell ref="A1:B1"/>
    <mergeCell ref="C1:D1"/>
    <mergeCell ref="A2:D2"/>
    <mergeCell ref="A3:C3"/>
    <mergeCell ref="A25:D25"/>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&amp;C第 &amp;P 页，共 &amp;N 页</oddFooter>
  </headerFooter>
  <ignoredErrors>
    <ignoredError sqref="D18" formulaRange="1"/>
  </ignoredError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20">
    <tabColor rgb="FFFFFF00"/>
  </sheetPr>
  <dimension ref="A1:D274"/>
  <sheetViews>
    <sheetView topLeftCell="A133" workbookViewId="0">
      <selection activeCell="D48" sqref="D48"/>
    </sheetView>
  </sheetViews>
  <sheetFormatPr defaultColWidth="9" defaultRowHeight="20.1" customHeight="1" outlineLevelCol="3"/>
  <cols>
    <col min="1" max="1" width="70.75" style="53" customWidth="1"/>
    <col min="2" max="2" width="30.375" style="54" customWidth="1"/>
    <col min="3" max="16384" width="9" style="55"/>
  </cols>
  <sheetData>
    <row r="1" customHeight="1" spans="1:2">
      <c r="A1" s="56" t="s">
        <v>1549</v>
      </c>
      <c r="B1" s="56"/>
    </row>
    <row r="2" ht="35.25" customHeight="1" spans="1:4">
      <c r="A2" s="57" t="s">
        <v>1550</v>
      </c>
      <c r="B2" s="57"/>
      <c r="D2" s="58"/>
    </row>
    <row r="3" customHeight="1" spans="1:2">
      <c r="A3" s="59"/>
      <c r="B3" s="60" t="s">
        <v>21</v>
      </c>
    </row>
    <row r="4" ht="24" customHeight="1" spans="1:2">
      <c r="A4" s="61" t="s">
        <v>107</v>
      </c>
      <c r="B4" s="62" t="s">
        <v>1434</v>
      </c>
    </row>
    <row r="5" ht="21.75" customHeight="1" spans="1:2">
      <c r="A5" s="63" t="s">
        <v>1172</v>
      </c>
      <c r="B5" s="64">
        <f>B6+B14+B30+B42+B53+B108+B132+B184+B189+B192+B218+B236+B254</f>
        <v>0</v>
      </c>
    </row>
    <row r="6" customHeight="1" spans="1:2">
      <c r="A6" s="63" t="s">
        <v>389</v>
      </c>
      <c r="B6" s="64">
        <f>B7</f>
        <v>0</v>
      </c>
    </row>
    <row r="7" customHeight="1" spans="1:2">
      <c r="A7" s="63" t="s">
        <v>1173</v>
      </c>
      <c r="B7" s="64">
        <f>SUM(B8:B13)</f>
        <v>0</v>
      </c>
    </row>
    <row r="8" hidden="1" customHeight="1" spans="1:2">
      <c r="A8" s="65" t="s">
        <v>1174</v>
      </c>
      <c r="B8" s="64"/>
    </row>
    <row r="9" hidden="1" customHeight="1" spans="1:2">
      <c r="A9" s="65" t="s">
        <v>1175</v>
      </c>
      <c r="B9" s="64"/>
    </row>
    <row r="10" hidden="1" customHeight="1" spans="1:2">
      <c r="A10" s="65" t="s">
        <v>1176</v>
      </c>
      <c r="B10" s="64"/>
    </row>
    <row r="11" hidden="1" customHeight="1" spans="1:2">
      <c r="A11" s="65" t="s">
        <v>1177</v>
      </c>
      <c r="B11" s="64"/>
    </row>
    <row r="12" hidden="1" customHeight="1" spans="1:2">
      <c r="A12" s="65" t="s">
        <v>1178</v>
      </c>
      <c r="B12" s="64"/>
    </row>
    <row r="13" hidden="1" customHeight="1" spans="1:2">
      <c r="A13" s="65" t="s">
        <v>1179</v>
      </c>
      <c r="B13" s="64"/>
    </row>
    <row r="14" customHeight="1" spans="1:2">
      <c r="A14" s="63" t="s">
        <v>438</v>
      </c>
      <c r="B14" s="64">
        <f>B15+B21+B27</f>
        <v>0</v>
      </c>
    </row>
    <row r="15" customHeight="1" spans="1:2">
      <c r="A15" s="63" t="s">
        <v>1180</v>
      </c>
      <c r="B15" s="64">
        <f>SUM(B16:B20)</f>
        <v>0</v>
      </c>
    </row>
    <row r="16" hidden="1" customHeight="1" spans="1:2">
      <c r="A16" s="65" t="s">
        <v>1181</v>
      </c>
      <c r="B16" s="64"/>
    </row>
    <row r="17" hidden="1" customHeight="1" spans="1:2">
      <c r="A17" s="65" t="s">
        <v>1182</v>
      </c>
      <c r="B17" s="64"/>
    </row>
    <row r="18" hidden="1" customHeight="1" spans="1:2">
      <c r="A18" s="65" t="s">
        <v>1183</v>
      </c>
      <c r="B18" s="64"/>
    </row>
    <row r="19" hidden="1" customHeight="1" spans="1:2">
      <c r="A19" s="65" t="s">
        <v>1184</v>
      </c>
      <c r="B19" s="64"/>
    </row>
    <row r="20" hidden="1" customHeight="1" spans="1:2">
      <c r="A20" s="65" t="s">
        <v>1185</v>
      </c>
      <c r="B20" s="64"/>
    </row>
    <row r="21" customHeight="1" spans="1:2">
      <c r="A21" s="63" t="s">
        <v>1186</v>
      </c>
      <c r="B21" s="64">
        <f>SUM(B22:B26)</f>
        <v>0</v>
      </c>
    </row>
    <row r="22" hidden="1" customHeight="1" spans="1:2">
      <c r="A22" s="65" t="s">
        <v>1187</v>
      </c>
      <c r="B22" s="64"/>
    </row>
    <row r="23" hidden="1" customHeight="1" spans="1:2">
      <c r="A23" s="65" t="s">
        <v>1188</v>
      </c>
      <c r="B23" s="64"/>
    </row>
    <row r="24" hidden="1" customHeight="1" spans="1:2">
      <c r="A24" s="65" t="s">
        <v>1189</v>
      </c>
      <c r="B24" s="64"/>
    </row>
    <row r="25" hidden="1" customHeight="1" spans="1:2">
      <c r="A25" s="65" t="s">
        <v>1190</v>
      </c>
      <c r="B25" s="64"/>
    </row>
    <row r="26" hidden="1" customHeight="1" spans="1:2">
      <c r="A26" s="65" t="s">
        <v>1191</v>
      </c>
      <c r="B26" s="64"/>
    </row>
    <row r="27" customHeight="1" spans="1:2">
      <c r="A27" s="63" t="s">
        <v>1192</v>
      </c>
      <c r="B27" s="64">
        <f>SUM(B28:B29)</f>
        <v>0</v>
      </c>
    </row>
    <row r="28" hidden="1" customHeight="1" spans="1:2">
      <c r="A28" s="65" t="s">
        <v>1193</v>
      </c>
      <c r="B28" s="64"/>
    </row>
    <row r="29" hidden="1" customHeight="1" spans="1:2">
      <c r="A29" s="65" t="s">
        <v>1194</v>
      </c>
      <c r="B29" s="64"/>
    </row>
    <row r="30" customHeight="1" spans="1:2">
      <c r="A30" s="63" t="s">
        <v>480</v>
      </c>
      <c r="B30" s="64">
        <f>B31+B35+B39</f>
        <v>0</v>
      </c>
    </row>
    <row r="31" customHeight="1" spans="1:2">
      <c r="A31" s="63" t="s">
        <v>1195</v>
      </c>
      <c r="B31" s="64">
        <f>SUM(B32:B34)</f>
        <v>0</v>
      </c>
    </row>
    <row r="32" hidden="1" customHeight="1" spans="1:2">
      <c r="A32" s="65" t="s">
        <v>1196</v>
      </c>
      <c r="B32" s="64"/>
    </row>
    <row r="33" hidden="1" customHeight="1" spans="1:2">
      <c r="A33" s="65" t="s">
        <v>1197</v>
      </c>
      <c r="B33" s="64"/>
    </row>
    <row r="34" hidden="1" customHeight="1" spans="1:2">
      <c r="A34" s="65" t="s">
        <v>1198</v>
      </c>
      <c r="B34" s="64"/>
    </row>
    <row r="35" customHeight="1" spans="1:2">
      <c r="A35" s="63" t="s">
        <v>1199</v>
      </c>
      <c r="B35" s="64">
        <f>SUM(B36:B38)</f>
        <v>0</v>
      </c>
    </row>
    <row r="36" hidden="1" customHeight="1" spans="1:2">
      <c r="A36" s="65" t="s">
        <v>1196</v>
      </c>
      <c r="B36" s="64"/>
    </row>
    <row r="37" hidden="1" customHeight="1" spans="1:2">
      <c r="A37" s="65" t="s">
        <v>1197</v>
      </c>
      <c r="B37" s="64"/>
    </row>
    <row r="38" hidden="1" customHeight="1" spans="1:2">
      <c r="A38" s="65" t="s">
        <v>1200</v>
      </c>
      <c r="B38" s="64"/>
    </row>
    <row r="39" customHeight="1" spans="1:2">
      <c r="A39" s="63" t="s">
        <v>1201</v>
      </c>
      <c r="B39" s="64">
        <f>SUM(B40:B41)</f>
        <v>0</v>
      </c>
    </row>
    <row r="40" hidden="1" customHeight="1" spans="1:2">
      <c r="A40" s="65" t="s">
        <v>1197</v>
      </c>
      <c r="B40" s="64"/>
    </row>
    <row r="41" hidden="1" customHeight="1" spans="1:2">
      <c r="A41" s="65" t="s">
        <v>1202</v>
      </c>
      <c r="B41" s="64"/>
    </row>
    <row r="42" customHeight="1" spans="1:2">
      <c r="A42" s="63" t="s">
        <v>652</v>
      </c>
      <c r="B42" s="64">
        <f>B43+B48</f>
        <v>0</v>
      </c>
    </row>
    <row r="43" customHeight="1" spans="1:2">
      <c r="A43" s="63" t="s">
        <v>1203</v>
      </c>
      <c r="B43" s="64">
        <f>SUM(B44:B47)</f>
        <v>0</v>
      </c>
    </row>
    <row r="44" hidden="1" customHeight="1" spans="1:2">
      <c r="A44" s="65" t="s">
        <v>1204</v>
      </c>
      <c r="B44" s="64"/>
    </row>
    <row r="45" hidden="1" customHeight="1" spans="1:2">
      <c r="A45" s="65" t="s">
        <v>1205</v>
      </c>
      <c r="B45" s="64"/>
    </row>
    <row r="46" hidden="1" customHeight="1" spans="1:2">
      <c r="A46" s="65" t="s">
        <v>1206</v>
      </c>
      <c r="B46" s="64"/>
    </row>
    <row r="47" hidden="1" customHeight="1" spans="1:2">
      <c r="A47" s="65" t="s">
        <v>1207</v>
      </c>
      <c r="B47" s="64"/>
    </row>
    <row r="48" customHeight="1" spans="1:2">
      <c r="A48" s="63" t="s">
        <v>1208</v>
      </c>
      <c r="B48" s="64">
        <f>SUM(B49:B52)</f>
        <v>0</v>
      </c>
    </row>
    <row r="49" hidden="1" customHeight="1" spans="1:2">
      <c r="A49" s="65" t="s">
        <v>1209</v>
      </c>
      <c r="B49" s="64"/>
    </row>
    <row r="50" hidden="1" customHeight="1" spans="1:2">
      <c r="A50" s="65" t="s">
        <v>1210</v>
      </c>
      <c r="B50" s="64"/>
    </row>
    <row r="51" hidden="1" customHeight="1" spans="1:2">
      <c r="A51" s="65" t="s">
        <v>1211</v>
      </c>
      <c r="B51" s="64"/>
    </row>
    <row r="52" hidden="1" customHeight="1" spans="1:2">
      <c r="A52" s="65" t="s">
        <v>1212</v>
      </c>
      <c r="B52" s="64"/>
    </row>
    <row r="53" customHeight="1" spans="1:2">
      <c r="A53" s="63" t="s">
        <v>723</v>
      </c>
      <c r="B53" s="64">
        <f>B54+B67+B71+B72+B78+B82+B86+B90+B96+B99</f>
        <v>0</v>
      </c>
    </row>
    <row r="54" customHeight="1" spans="1:2">
      <c r="A54" s="63" t="s">
        <v>1213</v>
      </c>
      <c r="B54" s="64">
        <f>SUM(B55:B66)</f>
        <v>0</v>
      </c>
    </row>
    <row r="55" ht="35.1" hidden="1" customHeight="1" spans="1:2">
      <c r="A55" s="65" t="s">
        <v>1214</v>
      </c>
      <c r="B55" s="64"/>
    </row>
    <row r="56" hidden="1" customHeight="1" spans="1:2">
      <c r="A56" s="65" t="s">
        <v>1215</v>
      </c>
      <c r="B56" s="64"/>
    </row>
    <row r="57" hidden="1" customHeight="1" spans="1:2">
      <c r="A57" s="65" t="s">
        <v>1216</v>
      </c>
      <c r="B57" s="64"/>
    </row>
    <row r="58" hidden="1" customHeight="1" spans="1:2">
      <c r="A58" s="65" t="s">
        <v>1217</v>
      </c>
      <c r="B58" s="64"/>
    </row>
    <row r="59" hidden="1" customHeight="1" spans="1:2">
      <c r="A59" s="65" t="s">
        <v>1218</v>
      </c>
      <c r="B59" s="64"/>
    </row>
    <row r="60" hidden="1" customHeight="1" spans="1:2">
      <c r="A60" s="65" t="s">
        <v>1219</v>
      </c>
      <c r="B60" s="64"/>
    </row>
    <row r="61" hidden="1" customHeight="1" spans="1:2">
      <c r="A61" s="65" t="s">
        <v>1220</v>
      </c>
      <c r="B61" s="64"/>
    </row>
    <row r="62" hidden="1" customHeight="1" spans="1:2">
      <c r="A62" s="65" t="s">
        <v>1221</v>
      </c>
      <c r="B62" s="64"/>
    </row>
    <row r="63" hidden="1" customHeight="1" spans="1:2">
      <c r="A63" s="65" t="s">
        <v>1222</v>
      </c>
      <c r="B63" s="64"/>
    </row>
    <row r="64" hidden="1" customHeight="1" spans="1:2">
      <c r="A64" s="65" t="s">
        <v>1223</v>
      </c>
      <c r="B64" s="64"/>
    </row>
    <row r="65" hidden="1" customHeight="1" spans="1:2">
      <c r="A65" s="65" t="s">
        <v>1030</v>
      </c>
      <c r="B65" s="64"/>
    </row>
    <row r="66" hidden="1" customHeight="1" spans="1:2">
      <c r="A66" s="65" t="s">
        <v>1224</v>
      </c>
      <c r="B66" s="64"/>
    </row>
    <row r="67" customHeight="1" spans="1:2">
      <c r="A67" s="63" t="s">
        <v>1225</v>
      </c>
      <c r="B67" s="64">
        <f>SUM(B68:B70)</f>
        <v>0</v>
      </c>
    </row>
    <row r="68" hidden="1" customHeight="1" spans="1:2">
      <c r="A68" s="65" t="s">
        <v>1214</v>
      </c>
      <c r="B68" s="64"/>
    </row>
    <row r="69" hidden="1" customHeight="1" spans="1:2">
      <c r="A69" s="65" t="s">
        <v>1215</v>
      </c>
      <c r="B69" s="64"/>
    </row>
    <row r="70" hidden="1" customHeight="1" spans="1:2">
      <c r="A70" s="65" t="s">
        <v>1226</v>
      </c>
      <c r="B70" s="64"/>
    </row>
    <row r="71" hidden="1" customHeight="1" spans="1:2">
      <c r="A71" s="63" t="s">
        <v>1227</v>
      </c>
      <c r="B71" s="64"/>
    </row>
    <row r="72" customHeight="1" spans="1:2">
      <c r="A72" s="63" t="s">
        <v>1228</v>
      </c>
      <c r="B72" s="64">
        <f>SUM(B73:B77)</f>
        <v>0</v>
      </c>
    </row>
    <row r="73" hidden="1" customHeight="1" spans="1:2">
      <c r="A73" s="65" t="s">
        <v>1229</v>
      </c>
      <c r="B73" s="64"/>
    </row>
    <row r="74" hidden="1" customHeight="1" spans="1:2">
      <c r="A74" s="65" t="s">
        <v>1230</v>
      </c>
      <c r="B74" s="64"/>
    </row>
    <row r="75" hidden="1" customHeight="1" spans="1:2">
      <c r="A75" s="65" t="s">
        <v>1231</v>
      </c>
      <c r="B75" s="64"/>
    </row>
    <row r="76" hidden="1" customHeight="1" spans="1:2">
      <c r="A76" s="65" t="s">
        <v>1232</v>
      </c>
      <c r="B76" s="64"/>
    </row>
    <row r="77" hidden="1" customHeight="1" spans="1:2">
      <c r="A77" s="65" t="s">
        <v>1233</v>
      </c>
      <c r="B77" s="64"/>
    </row>
    <row r="78" customHeight="1" spans="1:2">
      <c r="A78" s="63" t="s">
        <v>1234</v>
      </c>
      <c r="B78" s="64">
        <f>SUM(B79:B81)</f>
        <v>0</v>
      </c>
    </row>
    <row r="79" hidden="1" customHeight="1" spans="1:2">
      <c r="A79" s="65" t="s">
        <v>1235</v>
      </c>
      <c r="B79" s="64"/>
    </row>
    <row r="80" hidden="1" customHeight="1" spans="1:2">
      <c r="A80" s="65" t="s">
        <v>1236</v>
      </c>
      <c r="B80" s="64"/>
    </row>
    <row r="81" hidden="1" customHeight="1" spans="1:2">
      <c r="A81" s="65" t="s">
        <v>1237</v>
      </c>
      <c r="B81" s="64"/>
    </row>
    <row r="82" customHeight="1" spans="1:2">
      <c r="A82" s="63" t="s">
        <v>1238</v>
      </c>
      <c r="B82" s="64">
        <f>SUM(B83:B85)</f>
        <v>0</v>
      </c>
    </row>
    <row r="83" hidden="1" customHeight="1" spans="1:2">
      <c r="A83" s="65" t="s">
        <v>1214</v>
      </c>
      <c r="B83" s="64"/>
    </row>
    <row r="84" hidden="1" customHeight="1" spans="1:2">
      <c r="A84" s="65" t="s">
        <v>1215</v>
      </c>
      <c r="B84" s="64"/>
    </row>
    <row r="85" hidden="1" customHeight="1" spans="1:2">
      <c r="A85" s="65" t="s">
        <v>1239</v>
      </c>
      <c r="B85" s="64"/>
    </row>
    <row r="86" customHeight="1" spans="1:2">
      <c r="A86" s="63" t="s">
        <v>1240</v>
      </c>
      <c r="B86" s="64">
        <f>SUM(B87:B89)</f>
        <v>0</v>
      </c>
    </row>
    <row r="87" hidden="1" customHeight="1" spans="1:2">
      <c r="A87" s="65" t="s">
        <v>1214</v>
      </c>
      <c r="B87" s="64"/>
    </row>
    <row r="88" hidden="1" customHeight="1" spans="1:2">
      <c r="A88" s="65" t="s">
        <v>1215</v>
      </c>
      <c r="B88" s="64"/>
    </row>
    <row r="89" hidden="1" customHeight="1" spans="1:2">
      <c r="A89" s="65" t="s">
        <v>1241</v>
      </c>
      <c r="B89" s="64"/>
    </row>
    <row r="90" customHeight="1" spans="1:2">
      <c r="A90" s="63" t="s">
        <v>1242</v>
      </c>
      <c r="B90" s="64">
        <f>SUM(B91:B95)</f>
        <v>0</v>
      </c>
    </row>
    <row r="91" hidden="1" customHeight="1" spans="1:2">
      <c r="A91" s="65" t="s">
        <v>1229</v>
      </c>
      <c r="B91" s="64"/>
    </row>
    <row r="92" hidden="1" customHeight="1" spans="1:2">
      <c r="A92" s="65" t="s">
        <v>1230</v>
      </c>
      <c r="B92" s="64"/>
    </row>
    <row r="93" hidden="1" customHeight="1" spans="1:2">
      <c r="A93" s="65" t="s">
        <v>1231</v>
      </c>
      <c r="B93" s="64"/>
    </row>
    <row r="94" hidden="1" customHeight="1" spans="1:2">
      <c r="A94" s="65" t="s">
        <v>1232</v>
      </c>
      <c r="B94" s="64"/>
    </row>
    <row r="95" hidden="1" customHeight="1" spans="1:2">
      <c r="A95" s="65" t="s">
        <v>1243</v>
      </c>
      <c r="B95" s="64"/>
    </row>
    <row r="96" customHeight="1" spans="1:2">
      <c r="A96" s="63" t="s">
        <v>1244</v>
      </c>
      <c r="B96" s="64">
        <f>SUM(B97:B98)</f>
        <v>0</v>
      </c>
    </row>
    <row r="97" hidden="1" customHeight="1" spans="1:2">
      <c r="A97" s="65" t="s">
        <v>1235</v>
      </c>
      <c r="B97" s="64"/>
    </row>
    <row r="98" hidden="1" customHeight="1" spans="1:2">
      <c r="A98" s="65" t="s">
        <v>1245</v>
      </c>
      <c r="B98" s="64"/>
    </row>
    <row r="99" customHeight="1" spans="1:2">
      <c r="A99" s="63" t="s">
        <v>1246</v>
      </c>
      <c r="B99" s="64">
        <f>SUM(B100:B107)</f>
        <v>0</v>
      </c>
    </row>
    <row r="100" hidden="1" customHeight="1" spans="1:2">
      <c r="A100" s="65" t="s">
        <v>1214</v>
      </c>
      <c r="B100" s="64"/>
    </row>
    <row r="101" hidden="1" customHeight="1" spans="1:2">
      <c r="A101" s="65" t="s">
        <v>1215</v>
      </c>
      <c r="B101" s="64"/>
    </row>
    <row r="102" hidden="1" customHeight="1" spans="1:2">
      <c r="A102" s="65" t="s">
        <v>1216</v>
      </c>
      <c r="B102" s="64"/>
    </row>
    <row r="103" hidden="1" customHeight="1" spans="1:2">
      <c r="A103" s="65" t="s">
        <v>1217</v>
      </c>
      <c r="B103" s="64"/>
    </row>
    <row r="104" hidden="1" customHeight="1" spans="1:2">
      <c r="A104" s="65" t="s">
        <v>1220</v>
      </c>
      <c r="B104" s="64"/>
    </row>
    <row r="105" hidden="1" customHeight="1" spans="1:2">
      <c r="A105" s="65" t="s">
        <v>1222</v>
      </c>
      <c r="B105" s="64"/>
    </row>
    <row r="106" hidden="1" customHeight="1" spans="1:2">
      <c r="A106" s="65" t="s">
        <v>1223</v>
      </c>
      <c r="B106" s="64"/>
    </row>
    <row r="107" hidden="1" customHeight="1" spans="1:2">
      <c r="A107" s="65" t="s">
        <v>1247</v>
      </c>
      <c r="B107" s="64"/>
    </row>
    <row r="108" customHeight="1" spans="1:2">
      <c r="A108" s="63" t="s">
        <v>743</v>
      </c>
      <c r="B108" s="64">
        <f>SUM(B109:B120)</f>
        <v>0</v>
      </c>
    </row>
    <row r="109" customHeight="1" spans="1:2">
      <c r="A109" s="63" t="s">
        <v>1248</v>
      </c>
      <c r="B109" s="64">
        <f>SUM(B110:B121)</f>
        <v>0</v>
      </c>
    </row>
    <row r="110" hidden="1" customHeight="1" spans="1:2">
      <c r="A110" s="65" t="s">
        <v>1197</v>
      </c>
      <c r="B110" s="64"/>
    </row>
    <row r="111" hidden="1" customHeight="1" spans="1:2">
      <c r="A111" s="65" t="s">
        <v>1249</v>
      </c>
      <c r="B111" s="64"/>
    </row>
    <row r="112" hidden="1" customHeight="1" spans="1:2">
      <c r="A112" s="65" t="s">
        <v>1250</v>
      </c>
      <c r="B112" s="64"/>
    </row>
    <row r="113" hidden="1" customHeight="1" spans="1:2">
      <c r="A113" s="65" t="s">
        <v>1251</v>
      </c>
      <c r="B113" s="64"/>
    </row>
    <row r="114" customHeight="1" spans="1:2">
      <c r="A114" s="63" t="s">
        <v>1252</v>
      </c>
      <c r="B114" s="64">
        <f>SUM(B115:B126)</f>
        <v>0</v>
      </c>
    </row>
    <row r="115" hidden="1" customHeight="1" spans="1:2">
      <c r="A115" s="65" t="s">
        <v>1197</v>
      </c>
      <c r="B115" s="64"/>
    </row>
    <row r="116" hidden="1" customHeight="1" spans="1:2">
      <c r="A116" s="65" t="s">
        <v>1249</v>
      </c>
      <c r="B116" s="64"/>
    </row>
    <row r="117" hidden="1" customHeight="1" spans="1:2">
      <c r="A117" s="65" t="s">
        <v>1253</v>
      </c>
      <c r="B117" s="64"/>
    </row>
    <row r="118" hidden="1" customHeight="1" spans="1:2">
      <c r="A118" s="65" t="s">
        <v>1254</v>
      </c>
      <c r="B118" s="64"/>
    </row>
    <row r="119" customHeight="1" spans="1:2">
      <c r="A119" s="63" t="s">
        <v>1255</v>
      </c>
      <c r="B119" s="64">
        <f t="shared" ref="B119:B124" si="0">SUM(B120:B131)</f>
        <v>0</v>
      </c>
    </row>
    <row r="120" hidden="1" customHeight="1" spans="1:2">
      <c r="A120" s="65" t="s">
        <v>808</v>
      </c>
      <c r="B120" s="64"/>
    </row>
    <row r="121" customHeight="1" spans="1:2">
      <c r="A121" s="65" t="s">
        <v>1256</v>
      </c>
      <c r="B121" s="64">
        <f t="shared" si="0"/>
        <v>0</v>
      </c>
    </row>
    <row r="122" hidden="1" customHeight="1" spans="1:2">
      <c r="A122" s="65" t="s">
        <v>1257</v>
      </c>
      <c r="B122" s="64"/>
    </row>
    <row r="123" hidden="1" customHeight="1" spans="1:2">
      <c r="A123" s="65" t="s">
        <v>1258</v>
      </c>
      <c r="B123" s="64"/>
    </row>
    <row r="124" customHeight="1" spans="1:2">
      <c r="A124" s="63" t="s">
        <v>1259</v>
      </c>
      <c r="B124" s="64">
        <f t="shared" si="0"/>
        <v>0</v>
      </c>
    </row>
    <row r="125" hidden="1" customHeight="1" spans="1:2">
      <c r="A125" s="65" t="s">
        <v>1197</v>
      </c>
      <c r="B125" s="64"/>
    </row>
    <row r="126" hidden="1" customHeight="1" spans="1:2">
      <c r="A126" s="65" t="s">
        <v>1260</v>
      </c>
      <c r="B126" s="64"/>
    </row>
    <row r="127" customHeight="1" spans="1:2">
      <c r="A127" s="63" t="s">
        <v>1261</v>
      </c>
      <c r="B127" s="64">
        <f>SUM(B128:B139)</f>
        <v>0</v>
      </c>
    </row>
    <row r="128" hidden="1" customHeight="1" spans="1:2">
      <c r="A128" s="65" t="s">
        <v>808</v>
      </c>
      <c r="B128" s="64"/>
    </row>
    <row r="129" hidden="1" customHeight="1" spans="1:2">
      <c r="A129" s="65" t="s">
        <v>1262</v>
      </c>
      <c r="B129" s="64"/>
    </row>
    <row r="130" hidden="1" customHeight="1" spans="1:2">
      <c r="A130" s="65" t="s">
        <v>1257</v>
      </c>
      <c r="B130" s="64"/>
    </row>
    <row r="131" hidden="1" customHeight="1" spans="1:2">
      <c r="A131" s="65" t="s">
        <v>1263</v>
      </c>
      <c r="B131" s="64"/>
    </row>
    <row r="132" customHeight="1" spans="1:2">
      <c r="A132" s="63" t="s">
        <v>839</v>
      </c>
      <c r="B132" s="64">
        <f>SUM(B133:B144)</f>
        <v>0</v>
      </c>
    </row>
    <row r="133" customHeight="1" spans="1:2">
      <c r="A133" s="63" t="s">
        <v>1264</v>
      </c>
      <c r="B133" s="64">
        <f>SUM(B134:B145)</f>
        <v>0</v>
      </c>
    </row>
    <row r="134" hidden="1" customHeight="1" spans="1:2">
      <c r="A134" s="65" t="s">
        <v>841</v>
      </c>
      <c r="B134" s="64"/>
    </row>
    <row r="135" hidden="1" customHeight="1" spans="1:2">
      <c r="A135" s="65" t="s">
        <v>842</v>
      </c>
      <c r="B135" s="64"/>
    </row>
    <row r="136" hidden="1" customHeight="1" spans="1:2">
      <c r="A136" s="65" t="s">
        <v>1265</v>
      </c>
      <c r="B136" s="64"/>
    </row>
    <row r="137" hidden="1" customHeight="1" spans="1:2">
      <c r="A137" s="65" t="s">
        <v>1266</v>
      </c>
      <c r="B137" s="64"/>
    </row>
    <row r="138" customHeight="1" spans="1:2">
      <c r="A138" s="63" t="s">
        <v>1267</v>
      </c>
      <c r="B138" s="64">
        <f>SUM(B139:B150)</f>
        <v>0</v>
      </c>
    </row>
    <row r="139" hidden="1" customHeight="1" spans="1:2">
      <c r="A139" s="65" t="s">
        <v>1265</v>
      </c>
      <c r="B139" s="64"/>
    </row>
    <row r="140" hidden="1" customHeight="1" spans="1:2">
      <c r="A140" s="65" t="s">
        <v>1268</v>
      </c>
      <c r="B140" s="64"/>
    </row>
    <row r="141" hidden="1" customHeight="1" spans="1:2">
      <c r="A141" s="65" t="s">
        <v>1269</v>
      </c>
      <c r="B141" s="64"/>
    </row>
    <row r="142" hidden="1" customHeight="1" spans="1:2">
      <c r="A142" s="65" t="s">
        <v>1270</v>
      </c>
      <c r="B142" s="64"/>
    </row>
    <row r="143" customHeight="1" spans="1:2">
      <c r="A143" s="63" t="s">
        <v>1271</v>
      </c>
      <c r="B143" s="64">
        <f>SUM(B144:B155)</f>
        <v>0</v>
      </c>
    </row>
    <row r="144" hidden="1" customHeight="1" spans="1:2">
      <c r="A144" s="65" t="s">
        <v>848</v>
      </c>
      <c r="B144" s="64"/>
    </row>
    <row r="145" hidden="1" customHeight="1" spans="1:2">
      <c r="A145" s="65" t="s">
        <v>1272</v>
      </c>
      <c r="B145" s="64"/>
    </row>
    <row r="146" hidden="1" customHeight="1" spans="1:2">
      <c r="A146" s="65" t="s">
        <v>1273</v>
      </c>
      <c r="B146" s="64"/>
    </row>
    <row r="147" hidden="1" customHeight="1" spans="1:2">
      <c r="A147" s="65" t="s">
        <v>1274</v>
      </c>
      <c r="B147" s="64"/>
    </row>
    <row r="148" customHeight="1" spans="1:2">
      <c r="A148" s="63" t="s">
        <v>1275</v>
      </c>
      <c r="B148" s="64">
        <f>SUM(B149:B160)</f>
        <v>0</v>
      </c>
    </row>
    <row r="149" hidden="1" customHeight="1" spans="1:2">
      <c r="A149" s="65" t="s">
        <v>1276</v>
      </c>
      <c r="B149" s="64"/>
    </row>
    <row r="150" hidden="1" customHeight="1" spans="1:2">
      <c r="A150" s="65" t="s">
        <v>1277</v>
      </c>
      <c r="B150" s="64"/>
    </row>
    <row r="151" hidden="1" customHeight="1" spans="1:2">
      <c r="A151" s="65" t="s">
        <v>1278</v>
      </c>
      <c r="B151" s="64"/>
    </row>
    <row r="152" hidden="1" customHeight="1" spans="1:2">
      <c r="A152" s="65" t="s">
        <v>1279</v>
      </c>
      <c r="B152" s="64"/>
    </row>
    <row r="153" hidden="1" customHeight="1" spans="1:2">
      <c r="A153" s="65" t="s">
        <v>1280</v>
      </c>
      <c r="B153" s="64"/>
    </row>
    <row r="154" hidden="1" customHeight="1" spans="1:2">
      <c r="A154" s="65" t="s">
        <v>1281</v>
      </c>
      <c r="B154" s="64"/>
    </row>
    <row r="155" hidden="1" customHeight="1" spans="1:2">
      <c r="A155" s="65" t="s">
        <v>1282</v>
      </c>
      <c r="B155" s="64"/>
    </row>
    <row r="156" hidden="1" customHeight="1" spans="1:2">
      <c r="A156" s="65" t="s">
        <v>1283</v>
      </c>
      <c r="B156" s="64"/>
    </row>
    <row r="157" customHeight="1" spans="1:2">
      <c r="A157" s="63" t="s">
        <v>1284</v>
      </c>
      <c r="B157" s="64">
        <f>SUM(B158:B169)</f>
        <v>0</v>
      </c>
    </row>
    <row r="158" hidden="1" customHeight="1" spans="1:2">
      <c r="A158" s="65" t="s">
        <v>1285</v>
      </c>
      <c r="B158" s="64"/>
    </row>
    <row r="159" hidden="1" customHeight="1" spans="1:2">
      <c r="A159" s="65" t="s">
        <v>1286</v>
      </c>
      <c r="B159" s="64"/>
    </row>
    <row r="160" hidden="1" customHeight="1" spans="1:2">
      <c r="A160" s="65" t="s">
        <v>1287</v>
      </c>
      <c r="B160" s="64"/>
    </row>
    <row r="161" hidden="1" customHeight="1" spans="1:2">
      <c r="A161" s="65" t="s">
        <v>1288</v>
      </c>
      <c r="B161" s="64"/>
    </row>
    <row r="162" hidden="1" customHeight="1" spans="1:2">
      <c r="A162" s="65" t="s">
        <v>1289</v>
      </c>
      <c r="B162" s="64"/>
    </row>
    <row r="163" hidden="1" customHeight="1" spans="1:2">
      <c r="A163" s="65" t="s">
        <v>1290</v>
      </c>
      <c r="B163" s="64"/>
    </row>
    <row r="164" customHeight="1" spans="1:2">
      <c r="A164" s="63" t="s">
        <v>1291</v>
      </c>
      <c r="B164" s="64">
        <f>SUM(B165:B176)</f>
        <v>0</v>
      </c>
    </row>
    <row r="165" hidden="1" customHeight="1" spans="1:2">
      <c r="A165" s="65" t="s">
        <v>1292</v>
      </c>
      <c r="B165" s="64"/>
    </row>
    <row r="166" hidden="1" customHeight="1" spans="1:2">
      <c r="A166" s="65" t="s">
        <v>869</v>
      </c>
      <c r="B166" s="64"/>
    </row>
    <row r="167" hidden="1" customHeight="1" spans="1:2">
      <c r="A167" s="65" t="s">
        <v>1293</v>
      </c>
      <c r="B167" s="64"/>
    </row>
    <row r="168" hidden="1" customHeight="1" spans="1:2">
      <c r="A168" s="65" t="s">
        <v>1294</v>
      </c>
      <c r="B168" s="64"/>
    </row>
    <row r="169" hidden="1" customHeight="1" spans="1:2">
      <c r="A169" s="65" t="s">
        <v>1295</v>
      </c>
      <c r="B169" s="64"/>
    </row>
    <row r="170" hidden="1" customHeight="1" spans="1:2">
      <c r="A170" s="65" t="s">
        <v>1296</v>
      </c>
      <c r="B170" s="64"/>
    </row>
    <row r="171" hidden="1" customHeight="1" spans="1:2">
      <c r="A171" s="65" t="s">
        <v>1297</v>
      </c>
      <c r="B171" s="64"/>
    </row>
    <row r="172" hidden="1" customHeight="1" spans="1:2">
      <c r="A172" s="65" t="s">
        <v>1298</v>
      </c>
      <c r="B172" s="64"/>
    </row>
    <row r="173" customHeight="1" spans="1:2">
      <c r="A173" s="63" t="s">
        <v>1299</v>
      </c>
      <c r="B173" s="64">
        <f>SUM(B174:B175)</f>
        <v>0</v>
      </c>
    </row>
    <row r="174" hidden="1" customHeight="1" spans="1:2">
      <c r="A174" s="65" t="s">
        <v>841</v>
      </c>
      <c r="B174" s="64"/>
    </row>
    <row r="175" hidden="1" customHeight="1" spans="1:2">
      <c r="A175" s="65" t="s">
        <v>1300</v>
      </c>
      <c r="B175" s="64"/>
    </row>
    <row r="176" customHeight="1" spans="1:2">
      <c r="A176" s="63" t="s">
        <v>1301</v>
      </c>
      <c r="B176" s="64">
        <f>SUM(B177:B178)</f>
        <v>0</v>
      </c>
    </row>
    <row r="177" hidden="1" customHeight="1" spans="1:2">
      <c r="A177" s="65" t="s">
        <v>841</v>
      </c>
      <c r="B177" s="64"/>
    </row>
    <row r="178" hidden="1" customHeight="1" spans="1:2">
      <c r="A178" s="65" t="s">
        <v>1302</v>
      </c>
      <c r="B178" s="64"/>
    </row>
    <row r="179" hidden="1" customHeight="1" spans="1:2">
      <c r="A179" s="63" t="s">
        <v>1303</v>
      </c>
      <c r="B179" s="64"/>
    </row>
    <row r="180" customHeight="1" spans="1:2">
      <c r="A180" s="63" t="s">
        <v>1304</v>
      </c>
      <c r="B180" s="64">
        <f>SUM(B181:B183)</f>
        <v>0</v>
      </c>
    </row>
    <row r="181" hidden="1" customHeight="1" spans="1:2">
      <c r="A181" s="65" t="s">
        <v>848</v>
      </c>
      <c r="B181" s="64"/>
    </row>
    <row r="182" hidden="1" customHeight="1" spans="1:2">
      <c r="A182" s="65" t="s">
        <v>1273</v>
      </c>
      <c r="B182" s="64"/>
    </row>
    <row r="183" hidden="1" customHeight="1" spans="1:2">
      <c r="A183" s="65" t="s">
        <v>1305</v>
      </c>
      <c r="B183" s="64"/>
    </row>
    <row r="184" customHeight="1" spans="1:2">
      <c r="A184" s="63" t="s">
        <v>890</v>
      </c>
      <c r="B184" s="64">
        <f>B185</f>
        <v>0</v>
      </c>
    </row>
    <row r="185" customHeight="1" spans="1:2">
      <c r="A185" s="63" t="s">
        <v>1306</v>
      </c>
      <c r="B185" s="64">
        <f>SUM(B186:B188)</f>
        <v>0</v>
      </c>
    </row>
    <row r="186" hidden="1" customHeight="1" spans="1:2">
      <c r="A186" s="65" t="s">
        <v>1307</v>
      </c>
      <c r="B186" s="64"/>
    </row>
    <row r="187" hidden="1" customHeight="1" spans="1:2">
      <c r="A187" s="65" t="s">
        <v>1308</v>
      </c>
      <c r="B187" s="64"/>
    </row>
    <row r="188" hidden="1" customHeight="1" spans="1:2">
      <c r="A188" s="65" t="s">
        <v>1309</v>
      </c>
      <c r="B188" s="64"/>
    </row>
    <row r="189" customHeight="1" spans="1:2">
      <c r="A189" s="63" t="s">
        <v>948</v>
      </c>
      <c r="B189" s="64">
        <f>SUM(B190:B191)</f>
        <v>0</v>
      </c>
    </row>
    <row r="190" hidden="1" customHeight="1" spans="1:2">
      <c r="A190" s="65" t="s">
        <v>1310</v>
      </c>
      <c r="B190" s="64"/>
    </row>
    <row r="191" hidden="1" customHeight="1" spans="1:2">
      <c r="A191" s="65" t="s">
        <v>1311</v>
      </c>
      <c r="B191" s="64"/>
    </row>
    <row r="192" customHeight="1" spans="1:2">
      <c r="A192" s="63" t="s">
        <v>1121</v>
      </c>
      <c r="B192" s="64">
        <f>B193+B197+B206</f>
        <v>0</v>
      </c>
    </row>
    <row r="193" customHeight="1" spans="1:2">
      <c r="A193" s="63" t="s">
        <v>1312</v>
      </c>
      <c r="B193" s="64">
        <f>SUM(B194:B196)</f>
        <v>0</v>
      </c>
    </row>
    <row r="194" hidden="1" customHeight="1" spans="1:2">
      <c r="A194" s="65" t="s">
        <v>1313</v>
      </c>
      <c r="B194" s="64"/>
    </row>
    <row r="195" hidden="1" customHeight="1" spans="1:2">
      <c r="A195" s="65" t="s">
        <v>1314</v>
      </c>
      <c r="B195" s="64"/>
    </row>
    <row r="196" hidden="1" customHeight="1" spans="1:2">
      <c r="A196" s="65" t="s">
        <v>1315</v>
      </c>
      <c r="B196" s="64"/>
    </row>
    <row r="197" customHeight="1" spans="1:2">
      <c r="A197" s="63" t="s">
        <v>1316</v>
      </c>
      <c r="B197" s="64">
        <f>SUM(B198:B205)</f>
        <v>0</v>
      </c>
    </row>
    <row r="198" hidden="1" customHeight="1" spans="1:2">
      <c r="A198" s="65" t="s">
        <v>1317</v>
      </c>
      <c r="B198" s="64"/>
    </row>
    <row r="199" hidden="1" customHeight="1" spans="1:2">
      <c r="A199" s="65" t="s">
        <v>1318</v>
      </c>
      <c r="B199" s="64"/>
    </row>
    <row r="200" hidden="1" customHeight="1" spans="1:2">
      <c r="A200" s="65" t="s">
        <v>1319</v>
      </c>
      <c r="B200" s="64"/>
    </row>
    <row r="201" hidden="1" customHeight="1" spans="1:2">
      <c r="A201" s="65" t="s">
        <v>1320</v>
      </c>
      <c r="B201" s="64"/>
    </row>
    <row r="202" hidden="1" customHeight="1" spans="1:2">
      <c r="A202" s="65" t="s">
        <v>1321</v>
      </c>
      <c r="B202" s="64"/>
    </row>
    <row r="203" hidden="1" customHeight="1" spans="1:2">
      <c r="A203" s="65" t="s">
        <v>1322</v>
      </c>
      <c r="B203" s="64"/>
    </row>
    <row r="204" hidden="1" customHeight="1" spans="1:2">
      <c r="A204" s="65" t="s">
        <v>1323</v>
      </c>
      <c r="B204" s="64"/>
    </row>
    <row r="205" hidden="1" customHeight="1" spans="1:2">
      <c r="A205" s="65" t="s">
        <v>1324</v>
      </c>
      <c r="B205" s="64"/>
    </row>
    <row r="206" customHeight="1" spans="1:2">
      <c r="A206" s="63" t="s">
        <v>1325</v>
      </c>
      <c r="B206" s="64">
        <f>SUM(B207:B217)</f>
        <v>0</v>
      </c>
    </row>
    <row r="207" hidden="1" customHeight="1" spans="1:2">
      <c r="A207" s="65" t="s">
        <v>1326</v>
      </c>
      <c r="B207" s="64"/>
    </row>
    <row r="208" hidden="1" customHeight="1" spans="1:2">
      <c r="A208" s="65" t="s">
        <v>1327</v>
      </c>
      <c r="B208" s="64"/>
    </row>
    <row r="209" hidden="1" customHeight="1" spans="1:2">
      <c r="A209" s="65" t="s">
        <v>1328</v>
      </c>
      <c r="B209" s="64"/>
    </row>
    <row r="210" hidden="1" customHeight="1" spans="1:2">
      <c r="A210" s="65" t="s">
        <v>1329</v>
      </c>
      <c r="B210" s="64"/>
    </row>
    <row r="211" hidden="1" customHeight="1" spans="1:2">
      <c r="A211" s="65" t="s">
        <v>1330</v>
      </c>
      <c r="B211" s="64"/>
    </row>
    <row r="212" hidden="1" customHeight="1" spans="1:2">
      <c r="A212" s="65" t="s">
        <v>1331</v>
      </c>
      <c r="B212" s="64"/>
    </row>
    <row r="213" hidden="1" customHeight="1" spans="1:2">
      <c r="A213" s="65" t="s">
        <v>1332</v>
      </c>
      <c r="B213" s="64"/>
    </row>
    <row r="214" hidden="1" customHeight="1" spans="1:2">
      <c r="A214" s="65" t="s">
        <v>1333</v>
      </c>
      <c r="B214" s="64"/>
    </row>
    <row r="215" hidden="1" customHeight="1" spans="1:2">
      <c r="A215" s="65" t="s">
        <v>1334</v>
      </c>
      <c r="B215" s="64"/>
    </row>
    <row r="216" hidden="1" customHeight="1" spans="1:2">
      <c r="A216" s="65" t="s">
        <v>1335</v>
      </c>
      <c r="B216" s="64"/>
    </row>
    <row r="217" hidden="1" customHeight="1" spans="1:2">
      <c r="A217" s="65" t="s">
        <v>1336</v>
      </c>
      <c r="B217" s="64"/>
    </row>
    <row r="218" customHeight="1" spans="1:2">
      <c r="A218" s="63" t="s">
        <v>1122</v>
      </c>
      <c r="B218" s="64">
        <f>B219</f>
        <v>0</v>
      </c>
    </row>
    <row r="219" customHeight="1" spans="1:2">
      <c r="A219" s="63" t="s">
        <v>1337</v>
      </c>
      <c r="B219" s="64">
        <f>SUM(B220:B235)</f>
        <v>0</v>
      </c>
    </row>
    <row r="220" hidden="1" customHeight="1" spans="1:2">
      <c r="A220" s="65" t="s">
        <v>1338</v>
      </c>
      <c r="B220" s="64"/>
    </row>
    <row r="221" hidden="1" customHeight="1" spans="1:2">
      <c r="A221" s="65" t="s">
        <v>1339</v>
      </c>
      <c r="B221" s="64"/>
    </row>
    <row r="222" hidden="1" customHeight="1" spans="1:2">
      <c r="A222" s="65" t="s">
        <v>1340</v>
      </c>
      <c r="B222" s="64"/>
    </row>
    <row r="223" hidden="1" customHeight="1" spans="1:2">
      <c r="A223" s="65" t="s">
        <v>1341</v>
      </c>
      <c r="B223" s="64"/>
    </row>
    <row r="224" hidden="1" customHeight="1" spans="1:2">
      <c r="A224" s="65" t="s">
        <v>1342</v>
      </c>
      <c r="B224" s="64"/>
    </row>
    <row r="225" hidden="1" customHeight="1" spans="1:2">
      <c r="A225" s="65" t="s">
        <v>1343</v>
      </c>
      <c r="B225" s="64"/>
    </row>
    <row r="226" hidden="1" customHeight="1" spans="1:2">
      <c r="A226" s="65" t="s">
        <v>1344</v>
      </c>
      <c r="B226" s="64"/>
    </row>
    <row r="227" hidden="1" customHeight="1" spans="1:2">
      <c r="A227" s="65" t="s">
        <v>1345</v>
      </c>
      <c r="B227" s="64"/>
    </row>
    <row r="228" hidden="1" customHeight="1" spans="1:2">
      <c r="A228" s="65" t="s">
        <v>1346</v>
      </c>
      <c r="B228" s="64"/>
    </row>
    <row r="229" hidden="1" customHeight="1" spans="1:2">
      <c r="A229" s="65" t="s">
        <v>1347</v>
      </c>
      <c r="B229" s="64"/>
    </row>
    <row r="230" hidden="1" customHeight="1" spans="1:2">
      <c r="A230" s="65" t="s">
        <v>1348</v>
      </c>
      <c r="B230" s="64"/>
    </row>
    <row r="231" hidden="1" customHeight="1" spans="1:2">
      <c r="A231" s="65" t="s">
        <v>1349</v>
      </c>
      <c r="B231" s="64"/>
    </row>
    <row r="232" hidden="1" customHeight="1" spans="1:2">
      <c r="A232" s="65" t="s">
        <v>1350</v>
      </c>
      <c r="B232" s="64"/>
    </row>
    <row r="233" hidden="1" customHeight="1" spans="1:2">
      <c r="A233" s="65" t="s">
        <v>1351</v>
      </c>
      <c r="B233" s="64"/>
    </row>
    <row r="234" hidden="1" customHeight="1" spans="1:2">
      <c r="A234" s="65" t="s">
        <v>1352</v>
      </c>
      <c r="B234" s="64"/>
    </row>
    <row r="235" hidden="1" customHeight="1" spans="1:2">
      <c r="A235" s="65" t="s">
        <v>1353</v>
      </c>
      <c r="B235" s="64"/>
    </row>
    <row r="236" customHeight="1" spans="1:2">
      <c r="A236" s="63" t="s">
        <v>1130</v>
      </c>
      <c r="B236" s="64">
        <f>B237</f>
        <v>0</v>
      </c>
    </row>
    <row r="237" customHeight="1" spans="1:2">
      <c r="A237" s="63" t="s">
        <v>1354</v>
      </c>
      <c r="B237" s="64">
        <f>SUM(B238:B253)</f>
        <v>0</v>
      </c>
    </row>
    <row r="238" hidden="1" customHeight="1" spans="1:2">
      <c r="A238" s="65" t="s">
        <v>1355</v>
      </c>
      <c r="B238" s="64"/>
    </row>
    <row r="239" hidden="1" customHeight="1" spans="1:2">
      <c r="A239" s="65" t="s">
        <v>1356</v>
      </c>
      <c r="B239" s="64"/>
    </row>
    <row r="240" hidden="1" customHeight="1" spans="1:2">
      <c r="A240" s="65" t="s">
        <v>1357</v>
      </c>
      <c r="B240" s="64"/>
    </row>
    <row r="241" hidden="1" customHeight="1" spans="1:2">
      <c r="A241" s="65" t="s">
        <v>1358</v>
      </c>
      <c r="B241" s="64"/>
    </row>
    <row r="242" hidden="1" customHeight="1" spans="1:2">
      <c r="A242" s="65" t="s">
        <v>1359</v>
      </c>
      <c r="B242" s="64"/>
    </row>
    <row r="243" hidden="1" customHeight="1" spans="1:2">
      <c r="A243" s="65" t="s">
        <v>1360</v>
      </c>
      <c r="B243" s="64"/>
    </row>
    <row r="244" hidden="1" customHeight="1" spans="1:2">
      <c r="A244" s="65" t="s">
        <v>1361</v>
      </c>
      <c r="B244" s="64"/>
    </row>
    <row r="245" hidden="1" customHeight="1" spans="1:2">
      <c r="A245" s="65" t="s">
        <v>1362</v>
      </c>
      <c r="B245" s="64"/>
    </row>
    <row r="246" hidden="1" customHeight="1" spans="1:2">
      <c r="A246" s="65" t="s">
        <v>1363</v>
      </c>
      <c r="B246" s="64"/>
    </row>
    <row r="247" hidden="1" customHeight="1" spans="1:2">
      <c r="A247" s="65" t="s">
        <v>1364</v>
      </c>
      <c r="B247" s="64"/>
    </row>
    <row r="248" hidden="1" customHeight="1" spans="1:2">
      <c r="A248" s="65" t="s">
        <v>1365</v>
      </c>
      <c r="B248" s="64"/>
    </row>
    <row r="249" hidden="1" customHeight="1" spans="1:2">
      <c r="A249" s="65" t="s">
        <v>1366</v>
      </c>
      <c r="B249" s="64"/>
    </row>
    <row r="250" hidden="1" customHeight="1" spans="1:2">
      <c r="A250" s="65" t="s">
        <v>1367</v>
      </c>
      <c r="B250" s="64"/>
    </row>
    <row r="251" hidden="1" customHeight="1" spans="1:2">
      <c r="A251" s="65" t="s">
        <v>1368</v>
      </c>
      <c r="B251" s="64"/>
    </row>
    <row r="252" hidden="1" customHeight="1" spans="1:2">
      <c r="A252" s="65" t="s">
        <v>1369</v>
      </c>
      <c r="B252" s="64"/>
    </row>
    <row r="253" hidden="1" customHeight="1" spans="1:2">
      <c r="A253" s="65" t="s">
        <v>1370</v>
      </c>
      <c r="B253" s="64"/>
    </row>
    <row r="254" customHeight="1" spans="1:2">
      <c r="A254" s="63" t="s">
        <v>1371</v>
      </c>
      <c r="B254" s="64">
        <f>SUM(B255,B268)</f>
        <v>0</v>
      </c>
    </row>
    <row r="255" customHeight="1" spans="1:2">
      <c r="A255" s="63" t="s">
        <v>1372</v>
      </c>
      <c r="B255" s="66">
        <f>SUM(B256:B267)</f>
        <v>0</v>
      </c>
    </row>
    <row r="256" hidden="1" customHeight="1" spans="1:2">
      <c r="A256" s="65" t="s">
        <v>1373</v>
      </c>
      <c r="B256" s="64"/>
    </row>
    <row r="257" hidden="1" customHeight="1" spans="1:2">
      <c r="A257" s="65" t="s">
        <v>1374</v>
      </c>
      <c r="B257" s="64"/>
    </row>
    <row r="258" hidden="1" customHeight="1" spans="1:2">
      <c r="A258" s="65" t="s">
        <v>1375</v>
      </c>
      <c r="B258" s="64"/>
    </row>
    <row r="259" hidden="1" customHeight="1" spans="1:2">
      <c r="A259" s="65" t="s">
        <v>1376</v>
      </c>
      <c r="B259" s="64"/>
    </row>
    <row r="260" hidden="1" customHeight="1" spans="1:2">
      <c r="A260" s="65" t="s">
        <v>1377</v>
      </c>
      <c r="B260" s="64"/>
    </row>
    <row r="261" hidden="1" customHeight="1" spans="1:2">
      <c r="A261" s="65" t="s">
        <v>1378</v>
      </c>
      <c r="B261" s="64"/>
    </row>
    <row r="262" hidden="1" customHeight="1" spans="1:2">
      <c r="A262" s="65" t="s">
        <v>1379</v>
      </c>
      <c r="B262" s="64"/>
    </row>
    <row r="263" hidden="1" customHeight="1" spans="1:2">
      <c r="A263" s="65" t="s">
        <v>1380</v>
      </c>
      <c r="B263" s="64"/>
    </row>
    <row r="264" hidden="1" customHeight="1" spans="1:2">
      <c r="A264" s="65" t="s">
        <v>1381</v>
      </c>
      <c r="B264" s="64"/>
    </row>
    <row r="265" hidden="1" customHeight="1" spans="1:2">
      <c r="A265" s="65" t="s">
        <v>1382</v>
      </c>
      <c r="B265" s="64"/>
    </row>
    <row r="266" hidden="1" customHeight="1" spans="1:2">
      <c r="A266" s="65" t="s">
        <v>1383</v>
      </c>
      <c r="B266" s="64"/>
    </row>
    <row r="267" hidden="1" customHeight="1" spans="1:2">
      <c r="A267" s="65" t="s">
        <v>1384</v>
      </c>
      <c r="B267" s="64"/>
    </row>
    <row r="268" customHeight="1" spans="1:2">
      <c r="A268" s="63" t="s">
        <v>1385</v>
      </c>
      <c r="B268" s="64">
        <f>SUM(B269:B274)</f>
        <v>0</v>
      </c>
    </row>
    <row r="269" hidden="1" customHeight="1" spans="1:2">
      <c r="A269" s="65" t="s">
        <v>1386</v>
      </c>
      <c r="B269" s="64"/>
    </row>
    <row r="270" hidden="1" customHeight="1" spans="1:2">
      <c r="A270" s="65" t="s">
        <v>1387</v>
      </c>
      <c r="B270" s="64"/>
    </row>
    <row r="271" hidden="1" customHeight="1" spans="1:2">
      <c r="A271" s="65" t="s">
        <v>1388</v>
      </c>
      <c r="B271" s="64"/>
    </row>
    <row r="272" hidden="1" customHeight="1" spans="1:2">
      <c r="A272" s="65" t="s">
        <v>1389</v>
      </c>
      <c r="B272" s="64"/>
    </row>
    <row r="273" hidden="1" customHeight="1" spans="1:2">
      <c r="A273" s="65" t="s">
        <v>1390</v>
      </c>
      <c r="B273" s="64"/>
    </row>
    <row r="274" hidden="1" customHeight="1" spans="1:2">
      <c r="A274" s="67" t="s">
        <v>1391</v>
      </c>
      <c r="B274" s="68"/>
    </row>
  </sheetData>
  <autoFilter ref="A4:D274">
    <filterColumn colId="1">
      <customFilters>
        <customFilter operator="notEqual" val=""/>
      </customFilters>
    </filterColumn>
    <extLst/>
  </autoFilter>
  <mergeCells count="2">
    <mergeCell ref="A1:B1"/>
    <mergeCell ref="A2:B2"/>
  </mergeCells>
  <printOptions horizontalCentered="1"/>
  <pageMargins left="0.236220472440945" right="0.236220472440945" top="0.31496062992126" bottom="0.31496062992126" header="0.31496062992126" footer="0.31496062992126"/>
  <pageSetup paperSize="9" scale="84" fitToWidth="0" fitToHeight="0" orientation="portrait" blackAndWhite="1" errors="blank"/>
  <headerFooter alignWithMargins="0">
    <oddFooter>&amp;C第 &amp;P 页，共 &amp;N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
    <tabColor rgb="FFFFFF00"/>
  </sheetPr>
  <dimension ref="A1:F24"/>
  <sheetViews>
    <sheetView showZeros="0" workbookViewId="0">
      <selection activeCell="F24" sqref="F24"/>
    </sheetView>
  </sheetViews>
  <sheetFormatPr defaultColWidth="12.75" defaultRowHeight="13.5" outlineLevelCol="5"/>
  <cols>
    <col min="1" max="1" width="29.625" style="3" customWidth="1"/>
    <col min="2" max="2" width="13.5" style="4" customWidth="1"/>
    <col min="3" max="3" width="35.5" style="5" customWidth="1"/>
    <col min="4" max="4" width="13.5" style="6" customWidth="1"/>
    <col min="5" max="5" width="9" style="3" customWidth="1"/>
    <col min="6" max="6" width="11.25" style="3" customWidth="1"/>
    <col min="7" max="250" width="9" style="3" customWidth="1"/>
    <col min="251" max="251" width="29.625" style="3" customWidth="1"/>
    <col min="252" max="252" width="12.75" style="3"/>
    <col min="253" max="253" width="29.75" style="3" customWidth="1"/>
    <col min="254" max="254" width="17" style="3" customWidth="1"/>
    <col min="255" max="255" width="37" style="3" customWidth="1"/>
    <col min="256" max="256" width="17.375" style="3" customWidth="1"/>
    <col min="257" max="506" width="9" style="3" customWidth="1"/>
    <col min="507" max="507" width="29.625" style="3" customWidth="1"/>
    <col min="508" max="508" width="12.75" style="3"/>
    <col min="509" max="509" width="29.75" style="3" customWidth="1"/>
    <col min="510" max="510" width="17" style="3" customWidth="1"/>
    <col min="511" max="511" width="37" style="3" customWidth="1"/>
    <col min="512" max="512" width="17.375" style="3" customWidth="1"/>
    <col min="513" max="762" width="9" style="3" customWidth="1"/>
    <col min="763" max="763" width="29.625" style="3" customWidth="1"/>
    <col min="764" max="764" width="12.75" style="3"/>
    <col min="765" max="765" width="29.75" style="3" customWidth="1"/>
    <col min="766" max="766" width="17" style="3" customWidth="1"/>
    <col min="767" max="767" width="37" style="3" customWidth="1"/>
    <col min="768" max="768" width="17.375" style="3" customWidth="1"/>
    <col min="769" max="1018" width="9" style="3" customWidth="1"/>
    <col min="1019" max="1019" width="29.625" style="3" customWidth="1"/>
    <col min="1020" max="1020" width="12.75" style="3"/>
    <col min="1021" max="1021" width="29.75" style="3" customWidth="1"/>
    <col min="1022" max="1022" width="17" style="3" customWidth="1"/>
    <col min="1023" max="1023" width="37" style="3" customWidth="1"/>
    <col min="1024" max="1024" width="17.375" style="3" customWidth="1"/>
    <col min="1025" max="1274" width="9" style="3" customWidth="1"/>
    <col min="1275" max="1275" width="29.625" style="3" customWidth="1"/>
    <col min="1276" max="1276" width="12.75" style="3"/>
    <col min="1277" max="1277" width="29.75" style="3" customWidth="1"/>
    <col min="1278" max="1278" width="17" style="3" customWidth="1"/>
    <col min="1279" max="1279" width="37" style="3" customWidth="1"/>
    <col min="1280" max="1280" width="17.375" style="3" customWidth="1"/>
    <col min="1281" max="1530" width="9" style="3" customWidth="1"/>
    <col min="1531" max="1531" width="29.625" style="3" customWidth="1"/>
    <col min="1532" max="1532" width="12.75" style="3"/>
    <col min="1533" max="1533" width="29.75" style="3" customWidth="1"/>
    <col min="1534" max="1534" width="17" style="3" customWidth="1"/>
    <col min="1535" max="1535" width="37" style="3" customWidth="1"/>
    <col min="1536" max="1536" width="17.375" style="3" customWidth="1"/>
    <col min="1537" max="1786" width="9" style="3" customWidth="1"/>
    <col min="1787" max="1787" width="29.625" style="3" customWidth="1"/>
    <col min="1788" max="1788" width="12.75" style="3"/>
    <col min="1789" max="1789" width="29.75" style="3" customWidth="1"/>
    <col min="1790" max="1790" width="17" style="3" customWidth="1"/>
    <col min="1791" max="1791" width="37" style="3" customWidth="1"/>
    <col min="1792" max="1792" width="17.375" style="3" customWidth="1"/>
    <col min="1793" max="2042" width="9" style="3" customWidth="1"/>
    <col min="2043" max="2043" width="29.625" style="3" customWidth="1"/>
    <col min="2044" max="2044" width="12.75" style="3"/>
    <col min="2045" max="2045" width="29.75" style="3" customWidth="1"/>
    <col min="2046" max="2046" width="17" style="3" customWidth="1"/>
    <col min="2047" max="2047" width="37" style="3" customWidth="1"/>
    <col min="2048" max="2048" width="17.375" style="3" customWidth="1"/>
    <col min="2049" max="2298" width="9" style="3" customWidth="1"/>
    <col min="2299" max="2299" width="29.625" style="3" customWidth="1"/>
    <col min="2300" max="2300" width="12.75" style="3"/>
    <col min="2301" max="2301" width="29.75" style="3" customWidth="1"/>
    <col min="2302" max="2302" width="17" style="3" customWidth="1"/>
    <col min="2303" max="2303" width="37" style="3" customWidth="1"/>
    <col min="2304" max="2304" width="17.375" style="3" customWidth="1"/>
    <col min="2305" max="2554" width="9" style="3" customWidth="1"/>
    <col min="2555" max="2555" width="29.625" style="3" customWidth="1"/>
    <col min="2556" max="2556" width="12.75" style="3"/>
    <col min="2557" max="2557" width="29.75" style="3" customWidth="1"/>
    <col min="2558" max="2558" width="17" style="3" customWidth="1"/>
    <col min="2559" max="2559" width="37" style="3" customWidth="1"/>
    <col min="2560" max="2560" width="17.375" style="3" customWidth="1"/>
    <col min="2561" max="2810" width="9" style="3" customWidth="1"/>
    <col min="2811" max="2811" width="29.625" style="3" customWidth="1"/>
    <col min="2812" max="2812" width="12.75" style="3"/>
    <col min="2813" max="2813" width="29.75" style="3" customWidth="1"/>
    <col min="2814" max="2814" width="17" style="3" customWidth="1"/>
    <col min="2815" max="2815" width="37" style="3" customWidth="1"/>
    <col min="2816" max="2816" width="17.375" style="3" customWidth="1"/>
    <col min="2817" max="3066" width="9" style="3" customWidth="1"/>
    <col min="3067" max="3067" width="29.625" style="3" customWidth="1"/>
    <col min="3068" max="3068" width="12.75" style="3"/>
    <col min="3069" max="3069" width="29.75" style="3" customWidth="1"/>
    <col min="3070" max="3070" width="17" style="3" customWidth="1"/>
    <col min="3071" max="3071" width="37" style="3" customWidth="1"/>
    <col min="3072" max="3072" width="17.375" style="3" customWidth="1"/>
    <col min="3073" max="3322" width="9" style="3" customWidth="1"/>
    <col min="3323" max="3323" width="29.625" style="3" customWidth="1"/>
    <col min="3324" max="3324" width="12.75" style="3"/>
    <col min="3325" max="3325" width="29.75" style="3" customWidth="1"/>
    <col min="3326" max="3326" width="17" style="3" customWidth="1"/>
    <col min="3327" max="3327" width="37" style="3" customWidth="1"/>
    <col min="3328" max="3328" width="17.375" style="3" customWidth="1"/>
    <col min="3329" max="3578" width="9" style="3" customWidth="1"/>
    <col min="3579" max="3579" width="29.625" style="3" customWidth="1"/>
    <col min="3580" max="3580" width="12.75" style="3"/>
    <col min="3581" max="3581" width="29.75" style="3" customWidth="1"/>
    <col min="3582" max="3582" width="17" style="3" customWidth="1"/>
    <col min="3583" max="3583" width="37" style="3" customWidth="1"/>
    <col min="3584" max="3584" width="17.375" style="3" customWidth="1"/>
    <col min="3585" max="3834" width="9" style="3" customWidth="1"/>
    <col min="3835" max="3835" width="29.625" style="3" customWidth="1"/>
    <col min="3836" max="3836" width="12.75" style="3"/>
    <col min="3837" max="3837" width="29.75" style="3" customWidth="1"/>
    <col min="3838" max="3838" width="17" style="3" customWidth="1"/>
    <col min="3839" max="3839" width="37" style="3" customWidth="1"/>
    <col min="3840" max="3840" width="17.375" style="3" customWidth="1"/>
    <col min="3841" max="4090" width="9" style="3" customWidth="1"/>
    <col min="4091" max="4091" width="29.625" style="3" customWidth="1"/>
    <col min="4092" max="4092" width="12.75" style="3"/>
    <col min="4093" max="4093" width="29.75" style="3" customWidth="1"/>
    <col min="4094" max="4094" width="17" style="3" customWidth="1"/>
    <col min="4095" max="4095" width="37" style="3" customWidth="1"/>
    <col min="4096" max="4096" width="17.375" style="3" customWidth="1"/>
    <col min="4097" max="4346" width="9" style="3" customWidth="1"/>
    <col min="4347" max="4347" width="29.625" style="3" customWidth="1"/>
    <col min="4348" max="4348" width="12.75" style="3"/>
    <col min="4349" max="4349" width="29.75" style="3" customWidth="1"/>
    <col min="4350" max="4350" width="17" style="3" customWidth="1"/>
    <col min="4351" max="4351" width="37" style="3" customWidth="1"/>
    <col min="4352" max="4352" width="17.375" style="3" customWidth="1"/>
    <col min="4353" max="4602" width="9" style="3" customWidth="1"/>
    <col min="4603" max="4603" width="29.625" style="3" customWidth="1"/>
    <col min="4604" max="4604" width="12.75" style="3"/>
    <col min="4605" max="4605" width="29.75" style="3" customWidth="1"/>
    <col min="4606" max="4606" width="17" style="3" customWidth="1"/>
    <col min="4607" max="4607" width="37" style="3" customWidth="1"/>
    <col min="4608" max="4608" width="17.375" style="3" customWidth="1"/>
    <col min="4609" max="4858" width="9" style="3" customWidth="1"/>
    <col min="4859" max="4859" width="29.625" style="3" customWidth="1"/>
    <col min="4860" max="4860" width="12.75" style="3"/>
    <col min="4861" max="4861" width="29.75" style="3" customWidth="1"/>
    <col min="4862" max="4862" width="17" style="3" customWidth="1"/>
    <col min="4863" max="4863" width="37" style="3" customWidth="1"/>
    <col min="4864" max="4864" width="17.375" style="3" customWidth="1"/>
    <col min="4865" max="5114" width="9" style="3" customWidth="1"/>
    <col min="5115" max="5115" width="29.625" style="3" customWidth="1"/>
    <col min="5116" max="5116" width="12.75" style="3"/>
    <col min="5117" max="5117" width="29.75" style="3" customWidth="1"/>
    <col min="5118" max="5118" width="17" style="3" customWidth="1"/>
    <col min="5119" max="5119" width="37" style="3" customWidth="1"/>
    <col min="5120" max="5120" width="17.375" style="3" customWidth="1"/>
    <col min="5121" max="5370" width="9" style="3" customWidth="1"/>
    <col min="5371" max="5371" width="29.625" style="3" customWidth="1"/>
    <col min="5372" max="5372" width="12.75" style="3"/>
    <col min="5373" max="5373" width="29.75" style="3" customWidth="1"/>
    <col min="5374" max="5374" width="17" style="3" customWidth="1"/>
    <col min="5375" max="5375" width="37" style="3" customWidth="1"/>
    <col min="5376" max="5376" width="17.375" style="3" customWidth="1"/>
    <col min="5377" max="5626" width="9" style="3" customWidth="1"/>
    <col min="5627" max="5627" width="29.625" style="3" customWidth="1"/>
    <col min="5628" max="5628" width="12.75" style="3"/>
    <col min="5629" max="5629" width="29.75" style="3" customWidth="1"/>
    <col min="5630" max="5630" width="17" style="3" customWidth="1"/>
    <col min="5631" max="5631" width="37" style="3" customWidth="1"/>
    <col min="5632" max="5632" width="17.375" style="3" customWidth="1"/>
    <col min="5633" max="5882" width="9" style="3" customWidth="1"/>
    <col min="5883" max="5883" width="29.625" style="3" customWidth="1"/>
    <col min="5884" max="5884" width="12.75" style="3"/>
    <col min="5885" max="5885" width="29.75" style="3" customWidth="1"/>
    <col min="5886" max="5886" width="17" style="3" customWidth="1"/>
    <col min="5887" max="5887" width="37" style="3" customWidth="1"/>
    <col min="5888" max="5888" width="17.375" style="3" customWidth="1"/>
    <col min="5889" max="6138" width="9" style="3" customWidth="1"/>
    <col min="6139" max="6139" width="29.625" style="3" customWidth="1"/>
    <col min="6140" max="6140" width="12.75" style="3"/>
    <col min="6141" max="6141" width="29.75" style="3" customWidth="1"/>
    <col min="6142" max="6142" width="17" style="3" customWidth="1"/>
    <col min="6143" max="6143" width="37" style="3" customWidth="1"/>
    <col min="6144" max="6144" width="17.375" style="3" customWidth="1"/>
    <col min="6145" max="6394" width="9" style="3" customWidth="1"/>
    <col min="6395" max="6395" width="29.625" style="3" customWidth="1"/>
    <col min="6396" max="6396" width="12.75" style="3"/>
    <col min="6397" max="6397" width="29.75" style="3" customWidth="1"/>
    <col min="6398" max="6398" width="17" style="3" customWidth="1"/>
    <col min="6399" max="6399" width="37" style="3" customWidth="1"/>
    <col min="6400" max="6400" width="17.375" style="3" customWidth="1"/>
    <col min="6401" max="6650" width="9" style="3" customWidth="1"/>
    <col min="6651" max="6651" width="29.625" style="3" customWidth="1"/>
    <col min="6652" max="6652" width="12.75" style="3"/>
    <col min="6653" max="6653" width="29.75" style="3" customWidth="1"/>
    <col min="6654" max="6654" width="17" style="3" customWidth="1"/>
    <col min="6655" max="6655" width="37" style="3" customWidth="1"/>
    <col min="6656" max="6656" width="17.375" style="3" customWidth="1"/>
    <col min="6657" max="6906" width="9" style="3" customWidth="1"/>
    <col min="6907" max="6907" width="29.625" style="3" customWidth="1"/>
    <col min="6908" max="6908" width="12.75" style="3"/>
    <col min="6909" max="6909" width="29.75" style="3" customWidth="1"/>
    <col min="6910" max="6910" width="17" style="3" customWidth="1"/>
    <col min="6911" max="6911" width="37" style="3" customWidth="1"/>
    <col min="6912" max="6912" width="17.375" style="3" customWidth="1"/>
    <col min="6913" max="7162" width="9" style="3" customWidth="1"/>
    <col min="7163" max="7163" width="29.625" style="3" customWidth="1"/>
    <col min="7164" max="7164" width="12.75" style="3"/>
    <col min="7165" max="7165" width="29.75" style="3" customWidth="1"/>
    <col min="7166" max="7166" width="17" style="3" customWidth="1"/>
    <col min="7167" max="7167" width="37" style="3" customWidth="1"/>
    <col min="7168" max="7168" width="17.375" style="3" customWidth="1"/>
    <col min="7169" max="7418" width="9" style="3" customWidth="1"/>
    <col min="7419" max="7419" width="29.625" style="3" customWidth="1"/>
    <col min="7420" max="7420" width="12.75" style="3"/>
    <col min="7421" max="7421" width="29.75" style="3" customWidth="1"/>
    <col min="7422" max="7422" width="17" style="3" customWidth="1"/>
    <col min="7423" max="7423" width="37" style="3" customWidth="1"/>
    <col min="7424" max="7424" width="17.375" style="3" customWidth="1"/>
    <col min="7425" max="7674" width="9" style="3" customWidth="1"/>
    <col min="7675" max="7675" width="29.625" style="3" customWidth="1"/>
    <col min="7676" max="7676" width="12.75" style="3"/>
    <col min="7677" max="7677" width="29.75" style="3" customWidth="1"/>
    <col min="7678" max="7678" width="17" style="3" customWidth="1"/>
    <col min="7679" max="7679" width="37" style="3" customWidth="1"/>
    <col min="7680" max="7680" width="17.375" style="3" customWidth="1"/>
    <col min="7681" max="7930" width="9" style="3" customWidth="1"/>
    <col min="7931" max="7931" width="29.625" style="3" customWidth="1"/>
    <col min="7932" max="7932" width="12.75" style="3"/>
    <col min="7933" max="7933" width="29.75" style="3" customWidth="1"/>
    <col min="7934" max="7934" width="17" style="3" customWidth="1"/>
    <col min="7935" max="7935" width="37" style="3" customWidth="1"/>
    <col min="7936" max="7936" width="17.375" style="3" customWidth="1"/>
    <col min="7937" max="8186" width="9" style="3" customWidth="1"/>
    <col min="8187" max="8187" width="29.625" style="3" customWidth="1"/>
    <col min="8188" max="8188" width="12.75" style="3"/>
    <col min="8189" max="8189" width="29.75" style="3" customWidth="1"/>
    <col min="8190" max="8190" width="17" style="3" customWidth="1"/>
    <col min="8191" max="8191" width="37" style="3" customWidth="1"/>
    <col min="8192" max="8192" width="17.375" style="3" customWidth="1"/>
    <col min="8193" max="8442" width="9" style="3" customWidth="1"/>
    <col min="8443" max="8443" width="29.625" style="3" customWidth="1"/>
    <col min="8444" max="8444" width="12.75" style="3"/>
    <col min="8445" max="8445" width="29.75" style="3" customWidth="1"/>
    <col min="8446" max="8446" width="17" style="3" customWidth="1"/>
    <col min="8447" max="8447" width="37" style="3" customWidth="1"/>
    <col min="8448" max="8448" width="17.375" style="3" customWidth="1"/>
    <col min="8449" max="8698" width="9" style="3" customWidth="1"/>
    <col min="8699" max="8699" width="29.625" style="3" customWidth="1"/>
    <col min="8700" max="8700" width="12.75" style="3"/>
    <col min="8701" max="8701" width="29.75" style="3" customWidth="1"/>
    <col min="8702" max="8702" width="17" style="3" customWidth="1"/>
    <col min="8703" max="8703" width="37" style="3" customWidth="1"/>
    <col min="8704" max="8704" width="17.375" style="3" customWidth="1"/>
    <col min="8705" max="8954" width="9" style="3" customWidth="1"/>
    <col min="8955" max="8955" width="29.625" style="3" customWidth="1"/>
    <col min="8956" max="8956" width="12.75" style="3"/>
    <col min="8957" max="8957" width="29.75" style="3" customWidth="1"/>
    <col min="8958" max="8958" width="17" style="3" customWidth="1"/>
    <col min="8959" max="8959" width="37" style="3" customWidth="1"/>
    <col min="8960" max="8960" width="17.375" style="3" customWidth="1"/>
    <col min="8961" max="9210" width="9" style="3" customWidth="1"/>
    <col min="9211" max="9211" width="29.625" style="3" customWidth="1"/>
    <col min="9212" max="9212" width="12.75" style="3"/>
    <col min="9213" max="9213" width="29.75" style="3" customWidth="1"/>
    <col min="9214" max="9214" width="17" style="3" customWidth="1"/>
    <col min="9215" max="9215" width="37" style="3" customWidth="1"/>
    <col min="9216" max="9216" width="17.375" style="3" customWidth="1"/>
    <col min="9217" max="9466" width="9" style="3" customWidth="1"/>
    <col min="9467" max="9467" width="29.625" style="3" customWidth="1"/>
    <col min="9468" max="9468" width="12.75" style="3"/>
    <col min="9469" max="9469" width="29.75" style="3" customWidth="1"/>
    <col min="9470" max="9470" width="17" style="3" customWidth="1"/>
    <col min="9471" max="9471" width="37" style="3" customWidth="1"/>
    <col min="9472" max="9472" width="17.375" style="3" customWidth="1"/>
    <col min="9473" max="9722" width="9" style="3" customWidth="1"/>
    <col min="9723" max="9723" width="29.625" style="3" customWidth="1"/>
    <col min="9724" max="9724" width="12.75" style="3"/>
    <col min="9725" max="9725" width="29.75" style="3" customWidth="1"/>
    <col min="9726" max="9726" width="17" style="3" customWidth="1"/>
    <col min="9727" max="9727" width="37" style="3" customWidth="1"/>
    <col min="9728" max="9728" width="17.375" style="3" customWidth="1"/>
    <col min="9729" max="9978" width="9" style="3" customWidth="1"/>
    <col min="9979" max="9979" width="29.625" style="3" customWidth="1"/>
    <col min="9980" max="9980" width="12.75" style="3"/>
    <col min="9981" max="9981" width="29.75" style="3" customWidth="1"/>
    <col min="9982" max="9982" width="17" style="3" customWidth="1"/>
    <col min="9983" max="9983" width="37" style="3" customWidth="1"/>
    <col min="9984" max="9984" width="17.375" style="3" customWidth="1"/>
    <col min="9985" max="10234" width="9" style="3" customWidth="1"/>
    <col min="10235" max="10235" width="29.625" style="3" customWidth="1"/>
    <col min="10236" max="10236" width="12.75" style="3"/>
    <col min="10237" max="10237" width="29.75" style="3" customWidth="1"/>
    <col min="10238" max="10238" width="17" style="3" customWidth="1"/>
    <col min="10239" max="10239" width="37" style="3" customWidth="1"/>
    <col min="10240" max="10240" width="17.375" style="3" customWidth="1"/>
    <col min="10241" max="10490" width="9" style="3" customWidth="1"/>
    <col min="10491" max="10491" width="29.625" style="3" customWidth="1"/>
    <col min="10492" max="10492" width="12.75" style="3"/>
    <col min="10493" max="10493" width="29.75" style="3" customWidth="1"/>
    <col min="10494" max="10494" width="17" style="3" customWidth="1"/>
    <col min="10495" max="10495" width="37" style="3" customWidth="1"/>
    <col min="10496" max="10496" width="17.375" style="3" customWidth="1"/>
    <col min="10497" max="10746" width="9" style="3" customWidth="1"/>
    <col min="10747" max="10747" width="29.625" style="3" customWidth="1"/>
    <col min="10748" max="10748" width="12.75" style="3"/>
    <col min="10749" max="10749" width="29.75" style="3" customWidth="1"/>
    <col min="10750" max="10750" width="17" style="3" customWidth="1"/>
    <col min="10751" max="10751" width="37" style="3" customWidth="1"/>
    <col min="10752" max="10752" width="17.375" style="3" customWidth="1"/>
    <col min="10753" max="11002" width="9" style="3" customWidth="1"/>
    <col min="11003" max="11003" width="29.625" style="3" customWidth="1"/>
    <col min="11004" max="11004" width="12.75" style="3"/>
    <col min="11005" max="11005" width="29.75" style="3" customWidth="1"/>
    <col min="11006" max="11006" width="17" style="3" customWidth="1"/>
    <col min="11007" max="11007" width="37" style="3" customWidth="1"/>
    <col min="11008" max="11008" width="17.375" style="3" customWidth="1"/>
    <col min="11009" max="11258" width="9" style="3" customWidth="1"/>
    <col min="11259" max="11259" width="29.625" style="3" customWidth="1"/>
    <col min="11260" max="11260" width="12.75" style="3"/>
    <col min="11261" max="11261" width="29.75" style="3" customWidth="1"/>
    <col min="11262" max="11262" width="17" style="3" customWidth="1"/>
    <col min="11263" max="11263" width="37" style="3" customWidth="1"/>
    <col min="11264" max="11264" width="17.375" style="3" customWidth="1"/>
    <col min="11265" max="11514" width="9" style="3" customWidth="1"/>
    <col min="11515" max="11515" width="29.625" style="3" customWidth="1"/>
    <col min="11516" max="11516" width="12.75" style="3"/>
    <col min="11517" max="11517" width="29.75" style="3" customWidth="1"/>
    <col min="11518" max="11518" width="17" style="3" customWidth="1"/>
    <col min="11519" max="11519" width="37" style="3" customWidth="1"/>
    <col min="11520" max="11520" width="17.375" style="3" customWidth="1"/>
    <col min="11521" max="11770" width="9" style="3" customWidth="1"/>
    <col min="11771" max="11771" width="29.625" style="3" customWidth="1"/>
    <col min="11772" max="11772" width="12.75" style="3"/>
    <col min="11773" max="11773" width="29.75" style="3" customWidth="1"/>
    <col min="11774" max="11774" width="17" style="3" customWidth="1"/>
    <col min="11775" max="11775" width="37" style="3" customWidth="1"/>
    <col min="11776" max="11776" width="17.375" style="3" customWidth="1"/>
    <col min="11777" max="12026" width="9" style="3" customWidth="1"/>
    <col min="12027" max="12027" width="29.625" style="3" customWidth="1"/>
    <col min="12028" max="12028" width="12.75" style="3"/>
    <col min="12029" max="12029" width="29.75" style="3" customWidth="1"/>
    <col min="12030" max="12030" width="17" style="3" customWidth="1"/>
    <col min="12031" max="12031" width="37" style="3" customWidth="1"/>
    <col min="12032" max="12032" width="17.375" style="3" customWidth="1"/>
    <col min="12033" max="12282" width="9" style="3" customWidth="1"/>
    <col min="12283" max="12283" width="29.625" style="3" customWidth="1"/>
    <col min="12284" max="12284" width="12.75" style="3"/>
    <col min="12285" max="12285" width="29.75" style="3" customWidth="1"/>
    <col min="12286" max="12286" width="17" style="3" customWidth="1"/>
    <col min="12287" max="12287" width="37" style="3" customWidth="1"/>
    <col min="12288" max="12288" width="17.375" style="3" customWidth="1"/>
    <col min="12289" max="12538" width="9" style="3" customWidth="1"/>
    <col min="12539" max="12539" width="29.625" style="3" customWidth="1"/>
    <col min="12540" max="12540" width="12.75" style="3"/>
    <col min="12541" max="12541" width="29.75" style="3" customWidth="1"/>
    <col min="12542" max="12542" width="17" style="3" customWidth="1"/>
    <col min="12543" max="12543" width="37" style="3" customWidth="1"/>
    <col min="12544" max="12544" width="17.375" style="3" customWidth="1"/>
    <col min="12545" max="12794" width="9" style="3" customWidth="1"/>
    <col min="12795" max="12795" width="29.625" style="3" customWidth="1"/>
    <col min="12796" max="12796" width="12.75" style="3"/>
    <col min="12797" max="12797" width="29.75" style="3" customWidth="1"/>
    <col min="12798" max="12798" width="17" style="3" customWidth="1"/>
    <col min="12799" max="12799" width="37" style="3" customWidth="1"/>
    <col min="12800" max="12800" width="17.375" style="3" customWidth="1"/>
    <col min="12801" max="13050" width="9" style="3" customWidth="1"/>
    <col min="13051" max="13051" width="29.625" style="3" customWidth="1"/>
    <col min="13052" max="13052" width="12.75" style="3"/>
    <col min="13053" max="13053" width="29.75" style="3" customWidth="1"/>
    <col min="13054" max="13054" width="17" style="3" customWidth="1"/>
    <col min="13055" max="13055" width="37" style="3" customWidth="1"/>
    <col min="13056" max="13056" width="17.375" style="3" customWidth="1"/>
    <col min="13057" max="13306" width="9" style="3" customWidth="1"/>
    <col min="13307" max="13307" width="29.625" style="3" customWidth="1"/>
    <col min="13308" max="13308" width="12.75" style="3"/>
    <col min="13309" max="13309" width="29.75" style="3" customWidth="1"/>
    <col min="13310" max="13310" width="17" style="3" customWidth="1"/>
    <col min="13311" max="13311" width="37" style="3" customWidth="1"/>
    <col min="13312" max="13312" width="17.375" style="3" customWidth="1"/>
    <col min="13313" max="13562" width="9" style="3" customWidth="1"/>
    <col min="13563" max="13563" width="29.625" style="3" customWidth="1"/>
    <col min="13564" max="13564" width="12.75" style="3"/>
    <col min="13565" max="13565" width="29.75" style="3" customWidth="1"/>
    <col min="13566" max="13566" width="17" style="3" customWidth="1"/>
    <col min="13567" max="13567" width="37" style="3" customWidth="1"/>
    <col min="13568" max="13568" width="17.375" style="3" customWidth="1"/>
    <col min="13569" max="13818" width="9" style="3" customWidth="1"/>
    <col min="13819" max="13819" width="29.625" style="3" customWidth="1"/>
    <col min="13820" max="13820" width="12.75" style="3"/>
    <col min="13821" max="13821" width="29.75" style="3" customWidth="1"/>
    <col min="13822" max="13822" width="17" style="3" customWidth="1"/>
    <col min="13823" max="13823" width="37" style="3" customWidth="1"/>
    <col min="13824" max="13824" width="17.375" style="3" customWidth="1"/>
    <col min="13825" max="14074" width="9" style="3" customWidth="1"/>
    <col min="14075" max="14075" width="29.625" style="3" customWidth="1"/>
    <col min="14076" max="14076" width="12.75" style="3"/>
    <col min="14077" max="14077" width="29.75" style="3" customWidth="1"/>
    <col min="14078" max="14078" width="17" style="3" customWidth="1"/>
    <col min="14079" max="14079" width="37" style="3" customWidth="1"/>
    <col min="14080" max="14080" width="17.375" style="3" customWidth="1"/>
    <col min="14081" max="14330" width="9" style="3" customWidth="1"/>
    <col min="14331" max="14331" width="29.625" style="3" customWidth="1"/>
    <col min="14332" max="14332" width="12.75" style="3"/>
    <col min="14333" max="14333" width="29.75" style="3" customWidth="1"/>
    <col min="14334" max="14334" width="17" style="3" customWidth="1"/>
    <col min="14335" max="14335" width="37" style="3" customWidth="1"/>
    <col min="14336" max="14336" width="17.375" style="3" customWidth="1"/>
    <col min="14337" max="14586" width="9" style="3" customWidth="1"/>
    <col min="14587" max="14587" width="29.625" style="3" customWidth="1"/>
    <col min="14588" max="14588" width="12.75" style="3"/>
    <col min="14589" max="14589" width="29.75" style="3" customWidth="1"/>
    <col min="14590" max="14590" width="17" style="3" customWidth="1"/>
    <col min="14591" max="14591" width="37" style="3" customWidth="1"/>
    <col min="14592" max="14592" width="17.375" style="3" customWidth="1"/>
    <col min="14593" max="14842" width="9" style="3" customWidth="1"/>
    <col min="14843" max="14843" width="29.625" style="3" customWidth="1"/>
    <col min="14844" max="14844" width="12.75" style="3"/>
    <col min="14845" max="14845" width="29.75" style="3" customWidth="1"/>
    <col min="14846" max="14846" width="17" style="3" customWidth="1"/>
    <col min="14847" max="14847" width="37" style="3" customWidth="1"/>
    <col min="14848" max="14848" width="17.375" style="3" customWidth="1"/>
    <col min="14849" max="15098" width="9" style="3" customWidth="1"/>
    <col min="15099" max="15099" width="29.625" style="3" customWidth="1"/>
    <col min="15100" max="15100" width="12.75" style="3"/>
    <col min="15101" max="15101" width="29.75" style="3" customWidth="1"/>
    <col min="15102" max="15102" width="17" style="3" customWidth="1"/>
    <col min="15103" max="15103" width="37" style="3" customWidth="1"/>
    <col min="15104" max="15104" width="17.375" style="3" customWidth="1"/>
    <col min="15105" max="15354" width="9" style="3" customWidth="1"/>
    <col min="15355" max="15355" width="29.625" style="3" customWidth="1"/>
    <col min="15356" max="15356" width="12.75" style="3"/>
    <col min="15357" max="15357" width="29.75" style="3" customWidth="1"/>
    <col min="15358" max="15358" width="17" style="3" customWidth="1"/>
    <col min="15359" max="15359" width="37" style="3" customWidth="1"/>
    <col min="15360" max="15360" width="17.375" style="3" customWidth="1"/>
    <col min="15361" max="15610" width="9" style="3" customWidth="1"/>
    <col min="15611" max="15611" width="29.625" style="3" customWidth="1"/>
    <col min="15612" max="15612" width="12.75" style="3"/>
    <col min="15613" max="15613" width="29.75" style="3" customWidth="1"/>
    <col min="15614" max="15614" width="17" style="3" customWidth="1"/>
    <col min="15615" max="15615" width="37" style="3" customWidth="1"/>
    <col min="15616" max="15616" width="17.375" style="3" customWidth="1"/>
    <col min="15617" max="15866" width="9" style="3" customWidth="1"/>
    <col min="15867" max="15867" width="29.625" style="3" customWidth="1"/>
    <col min="15868" max="15868" width="12.75" style="3"/>
    <col min="15869" max="15869" width="29.75" style="3" customWidth="1"/>
    <col min="15870" max="15870" width="17" style="3" customWidth="1"/>
    <col min="15871" max="15871" width="37" style="3" customWidth="1"/>
    <col min="15872" max="15872" width="17.375" style="3" customWidth="1"/>
    <col min="15873" max="16122" width="9" style="3" customWidth="1"/>
    <col min="16123" max="16123" width="29.625" style="3" customWidth="1"/>
    <col min="16124" max="16124" width="12.75" style="3"/>
    <col min="16125" max="16125" width="29.75" style="3" customWidth="1"/>
    <col min="16126" max="16126" width="17" style="3" customWidth="1"/>
    <col min="16127" max="16127" width="37" style="3" customWidth="1"/>
    <col min="16128" max="16128" width="17.375" style="3" customWidth="1"/>
    <col min="16129" max="16378" width="9" style="3" customWidth="1"/>
    <col min="16379" max="16379" width="29.625" style="3" customWidth="1"/>
    <col min="16380" max="16384" width="12.75" style="3"/>
  </cols>
  <sheetData>
    <row r="1" ht="18.75" spans="1:4">
      <c r="A1" s="7" t="s">
        <v>1551</v>
      </c>
      <c r="B1" s="7"/>
      <c r="C1" s="8"/>
      <c r="D1" s="9"/>
    </row>
    <row r="2" ht="30" customHeight="1" spans="1:4">
      <c r="A2" s="10" t="s">
        <v>1552</v>
      </c>
      <c r="B2" s="10"/>
      <c r="C2" s="10"/>
      <c r="D2" s="10"/>
    </row>
    <row r="3" s="1" customFormat="1" ht="21.95" customHeight="1" spans="1:4">
      <c r="A3" s="11"/>
      <c r="B3" s="12"/>
      <c r="C3" s="13"/>
      <c r="D3" s="14" t="s">
        <v>21</v>
      </c>
    </row>
    <row r="4" s="1" customFormat="1" ht="24" customHeight="1" spans="1:4">
      <c r="A4" s="15" t="s">
        <v>1138</v>
      </c>
      <c r="B4" s="16" t="s">
        <v>23</v>
      </c>
      <c r="C4" s="16" t="s">
        <v>107</v>
      </c>
      <c r="D4" s="17" t="s">
        <v>23</v>
      </c>
    </row>
    <row r="5" s="1" customFormat="1" ht="24" customHeight="1" spans="1:5">
      <c r="A5" s="18" t="s">
        <v>30</v>
      </c>
      <c r="B5" s="19">
        <f>B6+B19</f>
        <v>0</v>
      </c>
      <c r="C5" s="20" t="s">
        <v>30</v>
      </c>
      <c r="D5" s="21">
        <f>B5</f>
        <v>0</v>
      </c>
      <c r="E5" s="22"/>
    </row>
    <row r="6" s="1" customFormat="1" ht="24" customHeight="1" spans="1:5">
      <c r="A6" s="23" t="s">
        <v>31</v>
      </c>
      <c r="B6" s="24">
        <f>SUM(B7:B10)</f>
        <v>0</v>
      </c>
      <c r="C6" s="25" t="s">
        <v>32</v>
      </c>
      <c r="D6" s="26">
        <f>D7+D11+D14+D17</f>
        <v>0</v>
      </c>
      <c r="E6" s="22"/>
    </row>
    <row r="7" s="1" customFormat="1" ht="20.1" customHeight="1" spans="1:5">
      <c r="A7" s="27" t="s">
        <v>1395</v>
      </c>
      <c r="B7" s="28"/>
      <c r="C7" s="29" t="s">
        <v>1396</v>
      </c>
      <c r="D7" s="30"/>
      <c r="E7" s="31"/>
    </row>
    <row r="8" s="1" customFormat="1" ht="20.1" customHeight="1" spans="1:5">
      <c r="A8" s="27" t="s">
        <v>1397</v>
      </c>
      <c r="B8" s="28"/>
      <c r="C8" s="32" t="s">
        <v>1553</v>
      </c>
      <c r="D8" s="30"/>
      <c r="E8" s="31"/>
    </row>
    <row r="9" s="1" customFormat="1" ht="20.1" customHeight="1" spans="1:5">
      <c r="A9" s="27" t="s">
        <v>1399</v>
      </c>
      <c r="B9" s="28"/>
      <c r="C9" s="32" t="s">
        <v>1554</v>
      </c>
      <c r="D9" s="30"/>
      <c r="E9" s="22"/>
    </row>
    <row r="10" s="1" customFormat="1" ht="20.1" customHeight="1" spans="1:5">
      <c r="A10" s="27" t="s">
        <v>1401</v>
      </c>
      <c r="B10" s="28"/>
      <c r="C10" s="32" t="s">
        <v>1555</v>
      </c>
      <c r="D10" s="30"/>
      <c r="E10" s="22"/>
    </row>
    <row r="11" s="1" customFormat="1" ht="20.1" customHeight="1" spans="1:6">
      <c r="A11" s="33"/>
      <c r="B11" s="34"/>
      <c r="C11" s="29" t="s">
        <v>1404</v>
      </c>
      <c r="D11" s="35"/>
      <c r="E11" s="31"/>
      <c r="F11" s="22"/>
    </row>
    <row r="12" s="1" customFormat="1" ht="20.1" customHeight="1" spans="1:6">
      <c r="A12" s="36"/>
      <c r="B12" s="34"/>
      <c r="C12" s="32" t="s">
        <v>1405</v>
      </c>
      <c r="D12" s="35"/>
      <c r="E12" s="22"/>
      <c r="F12" s="22"/>
    </row>
    <row r="13" s="1" customFormat="1" ht="20.1" customHeight="1" spans="1:6">
      <c r="A13" s="36"/>
      <c r="B13" s="34"/>
      <c r="C13" s="32" t="s">
        <v>1556</v>
      </c>
      <c r="D13" s="35"/>
      <c r="E13" s="22"/>
      <c r="F13" s="22"/>
    </row>
    <row r="14" s="1" customFormat="1" ht="20.1" customHeight="1" spans="1:6">
      <c r="A14" s="37"/>
      <c r="B14" s="38"/>
      <c r="C14" s="29" t="s">
        <v>1557</v>
      </c>
      <c r="D14" s="39"/>
      <c r="E14" s="22"/>
      <c r="F14" s="22"/>
    </row>
    <row r="15" s="1" customFormat="1" ht="20.1" customHeight="1" spans="1:5">
      <c r="A15" s="37"/>
      <c r="B15" s="38"/>
      <c r="C15" s="32" t="s">
        <v>1558</v>
      </c>
      <c r="D15" s="39"/>
      <c r="E15" s="22"/>
    </row>
    <row r="16" s="1" customFormat="1" ht="20.1" customHeight="1" spans="1:5">
      <c r="A16" s="40"/>
      <c r="B16" s="34"/>
      <c r="C16" s="41" t="s">
        <v>1559</v>
      </c>
      <c r="D16" s="35"/>
      <c r="E16" s="22"/>
    </row>
    <row r="17" s="1" customFormat="1" ht="20.1" customHeight="1" spans="1:5">
      <c r="A17" s="40"/>
      <c r="B17" s="34"/>
      <c r="C17" s="29" t="s">
        <v>1409</v>
      </c>
      <c r="D17" s="35"/>
      <c r="E17" s="22"/>
    </row>
    <row r="18" s="1" customFormat="1" ht="20.1" customHeight="1" spans="1:5">
      <c r="A18" s="40"/>
      <c r="B18" s="34"/>
      <c r="C18" s="32" t="s">
        <v>1560</v>
      </c>
      <c r="D18" s="35"/>
      <c r="E18" s="22"/>
    </row>
    <row r="19" s="1" customFormat="1" ht="20.1" customHeight="1" spans="1:5">
      <c r="A19" s="42" t="s">
        <v>82</v>
      </c>
      <c r="B19" s="43">
        <f>SUM(B20:B21)</f>
        <v>0</v>
      </c>
      <c r="C19" s="44" t="s">
        <v>83</v>
      </c>
      <c r="D19" s="45">
        <f>SUM(D20:D21)</f>
        <v>0</v>
      </c>
      <c r="E19" s="46"/>
    </row>
    <row r="20" s="2" customFormat="1" ht="20.1" customHeight="1" spans="1:5">
      <c r="A20" s="36" t="s">
        <v>1561</v>
      </c>
      <c r="B20" s="34"/>
      <c r="C20" s="41" t="s">
        <v>1562</v>
      </c>
      <c r="D20" s="35"/>
      <c r="E20" s="47"/>
    </row>
    <row r="21" s="2" customFormat="1" ht="20.1" customHeight="1" spans="1:5">
      <c r="A21" s="48" t="s">
        <v>1563</v>
      </c>
      <c r="B21" s="49"/>
      <c r="C21" s="50" t="s">
        <v>1564</v>
      </c>
      <c r="D21" s="51"/>
      <c r="E21" s="47"/>
    </row>
    <row r="22" ht="59.25" customHeight="1" spans="1:4">
      <c r="A22" s="52" t="s">
        <v>1565</v>
      </c>
      <c r="B22" s="52"/>
      <c r="C22" s="52"/>
      <c r="D22" s="52"/>
    </row>
    <row r="23" ht="22.15" customHeight="1"/>
    <row r="24" ht="22.15" customHeight="1"/>
  </sheetData>
  <mergeCells count="3">
    <mergeCell ref="A1:B1"/>
    <mergeCell ref="A2:D2"/>
    <mergeCell ref="A22:D22"/>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B21"/>
  <sheetViews>
    <sheetView topLeftCell="A13" workbookViewId="0">
      <selection activeCell="A15" sqref="A15"/>
    </sheetView>
  </sheetViews>
  <sheetFormatPr defaultColWidth="10" defaultRowHeight="13.5" outlineLevelCol="1"/>
  <cols>
    <col min="1" max="1" width="6.375" style="359" customWidth="1"/>
    <col min="2" max="2" width="74.875" style="359" customWidth="1"/>
    <col min="3" max="16384" width="10" style="359"/>
  </cols>
  <sheetData>
    <row r="1" s="357" customFormat="1" ht="58.5" customHeight="1" spans="2:2">
      <c r="B1" s="360" t="s">
        <v>1</v>
      </c>
    </row>
    <row r="2" s="357" customFormat="1" ht="27" customHeight="1" spans="2:2">
      <c r="B2" s="361" t="s">
        <v>2</v>
      </c>
    </row>
    <row r="3" s="358" customFormat="1" ht="27" customHeight="1" spans="2:2">
      <c r="B3" s="362" t="s">
        <v>3</v>
      </c>
    </row>
    <row r="4" ht="27" customHeight="1" spans="2:2">
      <c r="B4" s="363" t="s">
        <v>4</v>
      </c>
    </row>
    <row r="5" ht="27" customHeight="1" spans="2:2">
      <c r="B5" s="363" t="s">
        <v>5</v>
      </c>
    </row>
    <row r="6" ht="27" customHeight="1" spans="2:2">
      <c r="B6" s="362" t="s">
        <v>6</v>
      </c>
    </row>
    <row r="7" ht="27" customHeight="1" spans="2:2">
      <c r="B7" s="363" t="s">
        <v>7</v>
      </c>
    </row>
    <row r="8" ht="27" customHeight="1" spans="2:2">
      <c r="B8" s="363" t="s">
        <v>8</v>
      </c>
    </row>
    <row r="9" ht="27" customHeight="1" spans="2:2">
      <c r="B9" s="362" t="s">
        <v>9</v>
      </c>
    </row>
    <row r="10" ht="27" customHeight="1" spans="2:2">
      <c r="B10" s="363" t="s">
        <v>10</v>
      </c>
    </row>
    <row r="11" ht="27" customHeight="1" spans="2:2">
      <c r="B11" s="361" t="s">
        <v>11</v>
      </c>
    </row>
    <row r="12" ht="27" customHeight="1" spans="2:2">
      <c r="B12" s="362" t="s">
        <v>3</v>
      </c>
    </row>
    <row r="13" ht="27" customHeight="1" spans="2:2">
      <c r="B13" s="363" t="s">
        <v>12</v>
      </c>
    </row>
    <row r="14" ht="27" customHeight="1" spans="2:2">
      <c r="B14" s="363" t="s">
        <v>13</v>
      </c>
    </row>
    <row r="15" ht="44.25" customHeight="1" spans="2:2">
      <c r="B15" s="364" t="s">
        <v>14</v>
      </c>
    </row>
    <row r="16" ht="44.25" customHeight="1" spans="2:2">
      <c r="B16" s="364" t="s">
        <v>15</v>
      </c>
    </row>
    <row r="17" ht="27" customHeight="1" spans="2:2">
      <c r="B17" s="362" t="s">
        <v>6</v>
      </c>
    </row>
    <row r="18" ht="27" customHeight="1" spans="2:2">
      <c r="B18" s="363" t="s">
        <v>16</v>
      </c>
    </row>
    <row r="19" ht="27" customHeight="1" spans="2:2">
      <c r="B19" s="363" t="s">
        <v>17</v>
      </c>
    </row>
    <row r="20" ht="27" customHeight="1" spans="2:2">
      <c r="B20" s="362" t="s">
        <v>9</v>
      </c>
    </row>
    <row r="21" ht="27" customHeight="1" spans="2:2">
      <c r="B21" s="363" t="s">
        <v>18</v>
      </c>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tabColor rgb="FFFF0000"/>
  </sheetPr>
  <dimension ref="A1:N44"/>
  <sheetViews>
    <sheetView showZeros="0" tabSelected="1" topLeftCell="C1" workbookViewId="0">
      <selection activeCell="K7" sqref="K7:K19"/>
    </sheetView>
  </sheetViews>
  <sheetFormatPr defaultColWidth="9" defaultRowHeight="21.95" customHeight="1"/>
  <cols>
    <col min="1" max="1" width="29.125" style="307" customWidth="1"/>
    <col min="2" max="4" width="11.875" style="307" customWidth="1"/>
    <col min="5" max="5" width="12.125" style="307" customWidth="1"/>
    <col min="6" max="6" width="12.5" style="308" customWidth="1"/>
    <col min="7" max="7" width="11.75" style="307" customWidth="1"/>
    <col min="8" max="8" width="31.125" style="307" customWidth="1"/>
    <col min="9" max="9" width="12.25" style="307" customWidth="1"/>
    <col min="10" max="11" width="11.875" style="307" customWidth="1"/>
    <col min="12" max="13" width="12.125" style="307" customWidth="1"/>
    <col min="14" max="14" width="14.25" style="307" customWidth="1"/>
    <col min="15" max="252" width="9" style="307"/>
    <col min="253" max="253" width="4.875" style="307" customWidth="1"/>
    <col min="254" max="254" width="30.625" style="307" customWidth="1"/>
    <col min="255" max="255" width="17" style="307" customWidth="1"/>
    <col min="256" max="256" width="13.5" style="307" customWidth="1"/>
    <col min="257" max="257" width="32.125" style="307" customWidth="1"/>
    <col min="258" max="258" width="15.5" style="307" customWidth="1"/>
    <col min="259" max="259" width="12.25" style="307" customWidth="1"/>
    <col min="260" max="508" width="9" style="307"/>
    <col min="509" max="509" width="4.875" style="307" customWidth="1"/>
    <col min="510" max="510" width="30.625" style="307" customWidth="1"/>
    <col min="511" max="511" width="17" style="307" customWidth="1"/>
    <col min="512" max="512" width="13.5" style="307" customWidth="1"/>
    <col min="513" max="513" width="32.125" style="307" customWidth="1"/>
    <col min="514" max="514" width="15.5" style="307" customWidth="1"/>
    <col min="515" max="515" width="12.25" style="307" customWidth="1"/>
    <col min="516" max="764" width="9" style="307"/>
    <col min="765" max="765" width="4.875" style="307" customWidth="1"/>
    <col min="766" max="766" width="30.625" style="307" customWidth="1"/>
    <col min="767" max="767" width="17" style="307" customWidth="1"/>
    <col min="768" max="768" width="13.5" style="307" customWidth="1"/>
    <col min="769" max="769" width="32.125" style="307" customWidth="1"/>
    <col min="770" max="770" width="15.5" style="307" customWidth="1"/>
    <col min="771" max="771" width="12.25" style="307" customWidth="1"/>
    <col min="772" max="1020" width="10" style="307"/>
    <col min="1021" max="1021" width="4.875" style="307" customWidth="1"/>
    <col min="1022" max="1022" width="30.625" style="307" customWidth="1"/>
    <col min="1023" max="1023" width="17" style="307" customWidth="1"/>
    <col min="1024" max="1024" width="13.5" style="307" customWidth="1"/>
    <col min="1025" max="1025" width="32.125" style="307" customWidth="1"/>
    <col min="1026" max="1026" width="15.5" style="307" customWidth="1"/>
    <col min="1027" max="1027" width="12.25" style="307" customWidth="1"/>
    <col min="1028" max="1276" width="9" style="307"/>
    <col min="1277" max="1277" width="4.875" style="307" customWidth="1"/>
    <col min="1278" max="1278" width="30.625" style="307" customWidth="1"/>
    <col min="1279" max="1279" width="17" style="307" customWidth="1"/>
    <col min="1280" max="1280" width="13.5" style="307" customWidth="1"/>
    <col min="1281" max="1281" width="32.125" style="307" customWidth="1"/>
    <col min="1282" max="1282" width="15.5" style="307" customWidth="1"/>
    <col min="1283" max="1283" width="12.25" style="307" customWidth="1"/>
    <col min="1284" max="1532" width="9" style="307"/>
    <col min="1533" max="1533" width="4.875" style="307" customWidth="1"/>
    <col min="1534" max="1534" width="30.625" style="307" customWidth="1"/>
    <col min="1535" max="1535" width="17" style="307" customWidth="1"/>
    <col min="1536" max="1536" width="13.5" style="307" customWidth="1"/>
    <col min="1537" max="1537" width="32.125" style="307" customWidth="1"/>
    <col min="1538" max="1538" width="15.5" style="307" customWidth="1"/>
    <col min="1539" max="1539" width="12.25" style="307" customWidth="1"/>
    <col min="1540" max="1788" width="9" style="307"/>
    <col min="1789" max="1789" width="4.875" style="307" customWidth="1"/>
    <col min="1790" max="1790" width="30.625" style="307" customWidth="1"/>
    <col min="1791" max="1791" width="17" style="307" customWidth="1"/>
    <col min="1792" max="1792" width="13.5" style="307" customWidth="1"/>
    <col min="1793" max="1793" width="32.125" style="307" customWidth="1"/>
    <col min="1794" max="1794" width="15.5" style="307" customWidth="1"/>
    <col min="1795" max="1795" width="12.25" style="307" customWidth="1"/>
    <col min="1796" max="2044" width="10" style="307"/>
    <col min="2045" max="2045" width="4.875" style="307" customWidth="1"/>
    <col min="2046" max="2046" width="30.625" style="307" customWidth="1"/>
    <col min="2047" max="2047" width="17" style="307" customWidth="1"/>
    <col min="2048" max="2048" width="13.5" style="307" customWidth="1"/>
    <col min="2049" max="2049" width="32.125" style="307" customWidth="1"/>
    <col min="2050" max="2050" width="15.5" style="307" customWidth="1"/>
    <col min="2051" max="2051" width="12.25" style="307" customWidth="1"/>
    <col min="2052" max="2300" width="9" style="307"/>
    <col min="2301" max="2301" width="4.875" style="307" customWidth="1"/>
    <col min="2302" max="2302" width="30.625" style="307" customWidth="1"/>
    <col min="2303" max="2303" width="17" style="307" customWidth="1"/>
    <col min="2304" max="2304" width="13.5" style="307" customWidth="1"/>
    <col min="2305" max="2305" width="32.125" style="307" customWidth="1"/>
    <col min="2306" max="2306" width="15.5" style="307" customWidth="1"/>
    <col min="2307" max="2307" width="12.25" style="307" customWidth="1"/>
    <col min="2308" max="2556" width="9" style="307"/>
    <col min="2557" max="2557" width="4.875" style="307" customWidth="1"/>
    <col min="2558" max="2558" width="30.625" style="307" customWidth="1"/>
    <col min="2559" max="2559" width="17" style="307" customWidth="1"/>
    <col min="2560" max="2560" width="13.5" style="307" customWidth="1"/>
    <col min="2561" max="2561" width="32.125" style="307" customWidth="1"/>
    <col min="2562" max="2562" width="15.5" style="307" customWidth="1"/>
    <col min="2563" max="2563" width="12.25" style="307" customWidth="1"/>
    <col min="2564" max="2812" width="9" style="307"/>
    <col min="2813" max="2813" width="4.875" style="307" customWidth="1"/>
    <col min="2814" max="2814" width="30.625" style="307" customWidth="1"/>
    <col min="2815" max="2815" width="17" style="307" customWidth="1"/>
    <col min="2816" max="2816" width="13.5" style="307" customWidth="1"/>
    <col min="2817" max="2817" width="32.125" style="307" customWidth="1"/>
    <col min="2818" max="2818" width="15.5" style="307" customWidth="1"/>
    <col min="2819" max="2819" width="12.25" style="307" customWidth="1"/>
    <col min="2820" max="3068" width="10" style="307"/>
    <col min="3069" max="3069" width="4.875" style="307" customWidth="1"/>
    <col min="3070" max="3070" width="30.625" style="307" customWidth="1"/>
    <col min="3071" max="3071" width="17" style="307" customWidth="1"/>
    <col min="3072" max="3072" width="13.5" style="307" customWidth="1"/>
    <col min="3073" max="3073" width="32.125" style="307" customWidth="1"/>
    <col min="3074" max="3074" width="15.5" style="307" customWidth="1"/>
    <col min="3075" max="3075" width="12.25" style="307" customWidth="1"/>
    <col min="3076" max="3324" width="9" style="307"/>
    <col min="3325" max="3325" width="4.875" style="307" customWidth="1"/>
    <col min="3326" max="3326" width="30.625" style="307" customWidth="1"/>
    <col min="3327" max="3327" width="17" style="307" customWidth="1"/>
    <col min="3328" max="3328" width="13.5" style="307" customWidth="1"/>
    <col min="3329" max="3329" width="32.125" style="307" customWidth="1"/>
    <col min="3330" max="3330" width="15.5" style="307" customWidth="1"/>
    <col min="3331" max="3331" width="12.25" style="307" customWidth="1"/>
    <col min="3332" max="3580" width="9" style="307"/>
    <col min="3581" max="3581" width="4.875" style="307" customWidth="1"/>
    <col min="3582" max="3582" width="30.625" style="307" customWidth="1"/>
    <col min="3583" max="3583" width="17" style="307" customWidth="1"/>
    <col min="3584" max="3584" width="13.5" style="307" customWidth="1"/>
    <col min="3585" max="3585" width="32.125" style="307" customWidth="1"/>
    <col min="3586" max="3586" width="15.5" style="307" customWidth="1"/>
    <col min="3587" max="3587" width="12.25" style="307" customWidth="1"/>
    <col min="3588" max="3836" width="9" style="307"/>
    <col min="3837" max="3837" width="4.875" style="307" customWidth="1"/>
    <col min="3838" max="3838" width="30.625" style="307" customWidth="1"/>
    <col min="3839" max="3839" width="17" style="307" customWidth="1"/>
    <col min="3840" max="3840" width="13.5" style="307" customWidth="1"/>
    <col min="3841" max="3841" width="32.125" style="307" customWidth="1"/>
    <col min="3842" max="3842" width="15.5" style="307" customWidth="1"/>
    <col min="3843" max="3843" width="12.25" style="307" customWidth="1"/>
    <col min="3844" max="4092" width="10" style="307"/>
    <col min="4093" max="4093" width="4.875" style="307" customWidth="1"/>
    <col min="4094" max="4094" width="30.625" style="307" customWidth="1"/>
    <col min="4095" max="4095" width="17" style="307" customWidth="1"/>
    <col min="4096" max="4096" width="13.5" style="307" customWidth="1"/>
    <col min="4097" max="4097" width="32.125" style="307" customWidth="1"/>
    <col min="4098" max="4098" width="15.5" style="307" customWidth="1"/>
    <col min="4099" max="4099" width="12.25" style="307" customWidth="1"/>
    <col min="4100" max="4348" width="9" style="307"/>
    <col min="4349" max="4349" width="4.875" style="307" customWidth="1"/>
    <col min="4350" max="4350" width="30.625" style="307" customWidth="1"/>
    <col min="4351" max="4351" width="17" style="307" customWidth="1"/>
    <col min="4352" max="4352" width="13.5" style="307" customWidth="1"/>
    <col min="4353" max="4353" width="32.125" style="307" customWidth="1"/>
    <col min="4354" max="4354" width="15.5" style="307" customWidth="1"/>
    <col min="4355" max="4355" width="12.25" style="307" customWidth="1"/>
    <col min="4356" max="4604" width="9" style="307"/>
    <col min="4605" max="4605" width="4.875" style="307" customWidth="1"/>
    <col min="4606" max="4606" width="30.625" style="307" customWidth="1"/>
    <col min="4607" max="4607" width="17" style="307" customWidth="1"/>
    <col min="4608" max="4608" width="13.5" style="307" customWidth="1"/>
    <col min="4609" max="4609" width="32.125" style="307" customWidth="1"/>
    <col min="4610" max="4610" width="15.5" style="307" customWidth="1"/>
    <col min="4611" max="4611" width="12.25" style="307" customWidth="1"/>
    <col min="4612" max="4860" width="9" style="307"/>
    <col min="4861" max="4861" width="4.875" style="307" customWidth="1"/>
    <col min="4862" max="4862" width="30.625" style="307" customWidth="1"/>
    <col min="4863" max="4863" width="17" style="307" customWidth="1"/>
    <col min="4864" max="4864" width="13.5" style="307" customWidth="1"/>
    <col min="4865" max="4865" width="32.125" style="307" customWidth="1"/>
    <col min="4866" max="4866" width="15.5" style="307" customWidth="1"/>
    <col min="4867" max="4867" width="12.25" style="307" customWidth="1"/>
    <col min="4868" max="5116" width="10" style="307"/>
    <col min="5117" max="5117" width="4.875" style="307" customWidth="1"/>
    <col min="5118" max="5118" width="30.625" style="307" customWidth="1"/>
    <col min="5119" max="5119" width="17" style="307" customWidth="1"/>
    <col min="5120" max="5120" width="13.5" style="307" customWidth="1"/>
    <col min="5121" max="5121" width="32.125" style="307" customWidth="1"/>
    <col min="5122" max="5122" width="15.5" style="307" customWidth="1"/>
    <col min="5123" max="5123" width="12.25" style="307" customWidth="1"/>
    <col min="5124" max="5372" width="9" style="307"/>
    <col min="5373" max="5373" width="4.875" style="307" customWidth="1"/>
    <col min="5374" max="5374" width="30.625" style="307" customWidth="1"/>
    <col min="5375" max="5375" width="17" style="307" customWidth="1"/>
    <col min="5376" max="5376" width="13.5" style="307" customWidth="1"/>
    <col min="5377" max="5377" width="32.125" style="307" customWidth="1"/>
    <col min="5378" max="5378" width="15.5" style="307" customWidth="1"/>
    <col min="5379" max="5379" width="12.25" style="307" customWidth="1"/>
    <col min="5380" max="5628" width="9" style="307"/>
    <col min="5629" max="5629" width="4.875" style="307" customWidth="1"/>
    <col min="5630" max="5630" width="30.625" style="307" customWidth="1"/>
    <col min="5631" max="5631" width="17" style="307" customWidth="1"/>
    <col min="5632" max="5632" width="13.5" style="307" customWidth="1"/>
    <col min="5633" max="5633" width="32.125" style="307" customWidth="1"/>
    <col min="5634" max="5634" width="15.5" style="307" customWidth="1"/>
    <col min="5635" max="5635" width="12.25" style="307" customWidth="1"/>
    <col min="5636" max="5884" width="9" style="307"/>
    <col min="5885" max="5885" width="4.875" style="307" customWidth="1"/>
    <col min="5886" max="5886" width="30.625" style="307" customWidth="1"/>
    <col min="5887" max="5887" width="17" style="307" customWidth="1"/>
    <col min="5888" max="5888" width="13.5" style="307" customWidth="1"/>
    <col min="5889" max="5889" width="32.125" style="307" customWidth="1"/>
    <col min="5890" max="5890" width="15.5" style="307" customWidth="1"/>
    <col min="5891" max="5891" width="12.25" style="307" customWidth="1"/>
    <col min="5892" max="6140" width="10" style="307"/>
    <col min="6141" max="6141" width="4.875" style="307" customWidth="1"/>
    <col min="6142" max="6142" width="30.625" style="307" customWidth="1"/>
    <col min="6143" max="6143" width="17" style="307" customWidth="1"/>
    <col min="6144" max="6144" width="13.5" style="307" customWidth="1"/>
    <col min="6145" max="6145" width="32.125" style="307" customWidth="1"/>
    <col min="6146" max="6146" width="15.5" style="307" customWidth="1"/>
    <col min="6147" max="6147" width="12.25" style="307" customWidth="1"/>
    <col min="6148" max="6396" width="9" style="307"/>
    <col min="6397" max="6397" width="4.875" style="307" customWidth="1"/>
    <col min="6398" max="6398" width="30.625" style="307" customWidth="1"/>
    <col min="6399" max="6399" width="17" style="307" customWidth="1"/>
    <col min="6400" max="6400" width="13.5" style="307" customWidth="1"/>
    <col min="6401" max="6401" width="32.125" style="307" customWidth="1"/>
    <col min="6402" max="6402" width="15.5" style="307" customWidth="1"/>
    <col min="6403" max="6403" width="12.25" style="307" customWidth="1"/>
    <col min="6404" max="6652" width="9" style="307"/>
    <col min="6653" max="6653" width="4.875" style="307" customWidth="1"/>
    <col min="6654" max="6654" width="30.625" style="307" customWidth="1"/>
    <col min="6655" max="6655" width="17" style="307" customWidth="1"/>
    <col min="6656" max="6656" width="13.5" style="307" customWidth="1"/>
    <col min="6657" max="6657" width="32.125" style="307" customWidth="1"/>
    <col min="6658" max="6658" width="15.5" style="307" customWidth="1"/>
    <col min="6659" max="6659" width="12.25" style="307" customWidth="1"/>
    <col min="6660" max="6908" width="9" style="307"/>
    <col min="6909" max="6909" width="4.875" style="307" customWidth="1"/>
    <col min="6910" max="6910" width="30.625" style="307" customWidth="1"/>
    <col min="6911" max="6911" width="17" style="307" customWidth="1"/>
    <col min="6912" max="6912" width="13.5" style="307" customWidth="1"/>
    <col min="6913" max="6913" width="32.125" style="307" customWidth="1"/>
    <col min="6914" max="6914" width="15.5" style="307" customWidth="1"/>
    <col min="6915" max="6915" width="12.25" style="307" customWidth="1"/>
    <col min="6916" max="7164" width="10" style="307"/>
    <col min="7165" max="7165" width="4.875" style="307" customWidth="1"/>
    <col min="7166" max="7166" width="30.625" style="307" customWidth="1"/>
    <col min="7167" max="7167" width="17" style="307" customWidth="1"/>
    <col min="7168" max="7168" width="13.5" style="307" customWidth="1"/>
    <col min="7169" max="7169" width="32.125" style="307" customWidth="1"/>
    <col min="7170" max="7170" width="15.5" style="307" customWidth="1"/>
    <col min="7171" max="7171" width="12.25" style="307" customWidth="1"/>
    <col min="7172" max="7420" width="9" style="307"/>
    <col min="7421" max="7421" width="4.875" style="307" customWidth="1"/>
    <col min="7422" max="7422" width="30.625" style="307" customWidth="1"/>
    <col min="7423" max="7423" width="17" style="307" customWidth="1"/>
    <col min="7424" max="7424" width="13.5" style="307" customWidth="1"/>
    <col min="7425" max="7425" width="32.125" style="307" customWidth="1"/>
    <col min="7426" max="7426" width="15.5" style="307" customWidth="1"/>
    <col min="7427" max="7427" width="12.25" style="307" customWidth="1"/>
    <col min="7428" max="7676" width="9" style="307"/>
    <col min="7677" max="7677" width="4.875" style="307" customWidth="1"/>
    <col min="7678" max="7678" width="30.625" style="307" customWidth="1"/>
    <col min="7679" max="7679" width="17" style="307" customWidth="1"/>
    <col min="7680" max="7680" width="13.5" style="307" customWidth="1"/>
    <col min="7681" max="7681" width="32.125" style="307" customWidth="1"/>
    <col min="7682" max="7682" width="15.5" style="307" customWidth="1"/>
    <col min="7683" max="7683" width="12.25" style="307" customWidth="1"/>
    <col min="7684" max="7932" width="9" style="307"/>
    <col min="7933" max="7933" width="4.875" style="307" customWidth="1"/>
    <col min="7934" max="7934" width="30.625" style="307" customWidth="1"/>
    <col min="7935" max="7935" width="17" style="307" customWidth="1"/>
    <col min="7936" max="7936" width="13.5" style="307" customWidth="1"/>
    <col min="7937" max="7937" width="32.125" style="307" customWidth="1"/>
    <col min="7938" max="7938" width="15.5" style="307" customWidth="1"/>
    <col min="7939" max="7939" width="12.25" style="307" customWidth="1"/>
    <col min="7940" max="8188" width="10" style="307"/>
    <col min="8189" max="8189" width="4.875" style="307" customWidth="1"/>
    <col min="8190" max="8190" width="30.625" style="307" customWidth="1"/>
    <col min="8191" max="8191" width="17" style="307" customWidth="1"/>
    <col min="8192" max="8192" width="13.5" style="307" customWidth="1"/>
    <col min="8193" max="8193" width="32.125" style="307" customWidth="1"/>
    <col min="8194" max="8194" width="15.5" style="307" customWidth="1"/>
    <col min="8195" max="8195" width="12.25" style="307" customWidth="1"/>
    <col min="8196" max="8444" width="9" style="307"/>
    <col min="8445" max="8445" width="4.875" style="307" customWidth="1"/>
    <col min="8446" max="8446" width="30.625" style="307" customWidth="1"/>
    <col min="8447" max="8447" width="17" style="307" customWidth="1"/>
    <col min="8448" max="8448" width="13.5" style="307" customWidth="1"/>
    <col min="8449" max="8449" width="32.125" style="307" customWidth="1"/>
    <col min="8450" max="8450" width="15.5" style="307" customWidth="1"/>
    <col min="8451" max="8451" width="12.25" style="307" customWidth="1"/>
    <col min="8452" max="8700" width="9" style="307"/>
    <col min="8701" max="8701" width="4.875" style="307" customWidth="1"/>
    <col min="8702" max="8702" width="30.625" style="307" customWidth="1"/>
    <col min="8703" max="8703" width="17" style="307" customWidth="1"/>
    <col min="8704" max="8704" width="13.5" style="307" customWidth="1"/>
    <col min="8705" max="8705" width="32.125" style="307" customWidth="1"/>
    <col min="8706" max="8706" width="15.5" style="307" customWidth="1"/>
    <col min="8707" max="8707" width="12.25" style="307" customWidth="1"/>
    <col min="8708" max="8956" width="9" style="307"/>
    <col min="8957" max="8957" width="4.875" style="307" customWidth="1"/>
    <col min="8958" max="8958" width="30.625" style="307" customWidth="1"/>
    <col min="8959" max="8959" width="17" style="307" customWidth="1"/>
    <col min="8960" max="8960" width="13.5" style="307" customWidth="1"/>
    <col min="8961" max="8961" width="32.125" style="307" customWidth="1"/>
    <col min="8962" max="8962" width="15.5" style="307" customWidth="1"/>
    <col min="8963" max="8963" width="12.25" style="307" customWidth="1"/>
    <col min="8964" max="9212" width="10" style="307"/>
    <col min="9213" max="9213" width="4.875" style="307" customWidth="1"/>
    <col min="9214" max="9214" width="30.625" style="307" customWidth="1"/>
    <col min="9215" max="9215" width="17" style="307" customWidth="1"/>
    <col min="9216" max="9216" width="13.5" style="307" customWidth="1"/>
    <col min="9217" max="9217" width="32.125" style="307" customWidth="1"/>
    <col min="9218" max="9218" width="15.5" style="307" customWidth="1"/>
    <col min="9219" max="9219" width="12.25" style="307" customWidth="1"/>
    <col min="9220" max="9468" width="9" style="307"/>
    <col min="9469" max="9469" width="4.875" style="307" customWidth="1"/>
    <col min="9470" max="9470" width="30.625" style="307" customWidth="1"/>
    <col min="9471" max="9471" width="17" style="307" customWidth="1"/>
    <col min="9472" max="9472" width="13.5" style="307" customWidth="1"/>
    <col min="9473" max="9473" width="32.125" style="307" customWidth="1"/>
    <col min="9474" max="9474" width="15.5" style="307" customWidth="1"/>
    <col min="9475" max="9475" width="12.25" style="307" customWidth="1"/>
    <col min="9476" max="9724" width="9" style="307"/>
    <col min="9725" max="9725" width="4.875" style="307" customWidth="1"/>
    <col min="9726" max="9726" width="30.625" style="307" customWidth="1"/>
    <col min="9727" max="9727" width="17" style="307" customWidth="1"/>
    <col min="9728" max="9728" width="13.5" style="307" customWidth="1"/>
    <col min="9729" max="9729" width="32.125" style="307" customWidth="1"/>
    <col min="9730" max="9730" width="15.5" style="307" customWidth="1"/>
    <col min="9731" max="9731" width="12.25" style="307" customWidth="1"/>
    <col min="9732" max="9980" width="9" style="307"/>
    <col min="9981" max="9981" width="4.875" style="307" customWidth="1"/>
    <col min="9982" max="9982" width="30.625" style="307" customWidth="1"/>
    <col min="9983" max="9983" width="17" style="307" customWidth="1"/>
    <col min="9984" max="9984" width="13.5" style="307" customWidth="1"/>
    <col min="9985" max="9985" width="32.125" style="307" customWidth="1"/>
    <col min="9986" max="9986" width="15.5" style="307" customWidth="1"/>
    <col min="9987" max="9987" width="12.25" style="307" customWidth="1"/>
    <col min="9988" max="10236" width="10" style="307"/>
    <col min="10237" max="10237" width="4.875" style="307" customWidth="1"/>
    <col min="10238" max="10238" width="30.625" style="307" customWidth="1"/>
    <col min="10239" max="10239" width="17" style="307" customWidth="1"/>
    <col min="10240" max="10240" width="13.5" style="307" customWidth="1"/>
    <col min="10241" max="10241" width="32.125" style="307" customWidth="1"/>
    <col min="10242" max="10242" width="15.5" style="307" customWidth="1"/>
    <col min="10243" max="10243" width="12.25" style="307" customWidth="1"/>
    <col min="10244" max="10492" width="9" style="307"/>
    <col min="10493" max="10493" width="4.875" style="307" customWidth="1"/>
    <col min="10494" max="10494" width="30.625" style="307" customWidth="1"/>
    <col min="10495" max="10495" width="17" style="307" customWidth="1"/>
    <col min="10496" max="10496" width="13.5" style="307" customWidth="1"/>
    <col min="10497" max="10497" width="32.125" style="307" customWidth="1"/>
    <col min="10498" max="10498" width="15.5" style="307" customWidth="1"/>
    <col min="10499" max="10499" width="12.25" style="307" customWidth="1"/>
    <col min="10500" max="10748" width="9" style="307"/>
    <col min="10749" max="10749" width="4.875" style="307" customWidth="1"/>
    <col min="10750" max="10750" width="30.625" style="307" customWidth="1"/>
    <col min="10751" max="10751" width="17" style="307" customWidth="1"/>
    <col min="10752" max="10752" width="13.5" style="307" customWidth="1"/>
    <col min="10753" max="10753" width="32.125" style="307" customWidth="1"/>
    <col min="10754" max="10754" width="15.5" style="307" customWidth="1"/>
    <col min="10755" max="10755" width="12.25" style="307" customWidth="1"/>
    <col min="10756" max="11004" width="9" style="307"/>
    <col min="11005" max="11005" width="4.875" style="307" customWidth="1"/>
    <col min="11006" max="11006" width="30.625" style="307" customWidth="1"/>
    <col min="11007" max="11007" width="17" style="307" customWidth="1"/>
    <col min="11008" max="11008" width="13.5" style="307" customWidth="1"/>
    <col min="11009" max="11009" width="32.125" style="307" customWidth="1"/>
    <col min="11010" max="11010" width="15.5" style="307" customWidth="1"/>
    <col min="11011" max="11011" width="12.25" style="307" customWidth="1"/>
    <col min="11012" max="11260" width="10" style="307"/>
    <col min="11261" max="11261" width="4.875" style="307" customWidth="1"/>
    <col min="11262" max="11262" width="30.625" style="307" customWidth="1"/>
    <col min="11263" max="11263" width="17" style="307" customWidth="1"/>
    <col min="11264" max="11264" width="13.5" style="307" customWidth="1"/>
    <col min="11265" max="11265" width="32.125" style="307" customWidth="1"/>
    <col min="11266" max="11266" width="15.5" style="307" customWidth="1"/>
    <col min="11267" max="11267" width="12.25" style="307" customWidth="1"/>
    <col min="11268" max="11516" width="9" style="307"/>
    <col min="11517" max="11517" width="4.875" style="307" customWidth="1"/>
    <col min="11518" max="11518" width="30.625" style="307" customWidth="1"/>
    <col min="11519" max="11519" width="17" style="307" customWidth="1"/>
    <col min="11520" max="11520" width="13.5" style="307" customWidth="1"/>
    <col min="11521" max="11521" width="32.125" style="307" customWidth="1"/>
    <col min="11522" max="11522" width="15.5" style="307" customWidth="1"/>
    <col min="11523" max="11523" width="12.25" style="307" customWidth="1"/>
    <col min="11524" max="11772" width="9" style="307"/>
    <col min="11773" max="11773" width="4.875" style="307" customWidth="1"/>
    <col min="11774" max="11774" width="30.625" style="307" customWidth="1"/>
    <col min="11775" max="11775" width="17" style="307" customWidth="1"/>
    <col min="11776" max="11776" width="13.5" style="307" customWidth="1"/>
    <col min="11777" max="11777" width="32.125" style="307" customWidth="1"/>
    <col min="11778" max="11778" width="15.5" style="307" customWidth="1"/>
    <col min="11779" max="11779" width="12.25" style="307" customWidth="1"/>
    <col min="11780" max="12028" width="9" style="307"/>
    <col min="12029" max="12029" width="4.875" style="307" customWidth="1"/>
    <col min="12030" max="12030" width="30.625" style="307" customWidth="1"/>
    <col min="12031" max="12031" width="17" style="307" customWidth="1"/>
    <col min="12032" max="12032" width="13.5" style="307" customWidth="1"/>
    <col min="12033" max="12033" width="32.125" style="307" customWidth="1"/>
    <col min="12034" max="12034" width="15.5" style="307" customWidth="1"/>
    <col min="12035" max="12035" width="12.25" style="307" customWidth="1"/>
    <col min="12036" max="12284" width="10" style="307"/>
    <col min="12285" max="12285" width="4.875" style="307" customWidth="1"/>
    <col min="12286" max="12286" width="30.625" style="307" customWidth="1"/>
    <col min="12287" max="12287" width="17" style="307" customWidth="1"/>
    <col min="12288" max="12288" width="13.5" style="307" customWidth="1"/>
    <col min="12289" max="12289" width="32.125" style="307" customWidth="1"/>
    <col min="12290" max="12290" width="15.5" style="307" customWidth="1"/>
    <col min="12291" max="12291" width="12.25" style="307" customWidth="1"/>
    <col min="12292" max="12540" width="9" style="307"/>
    <col min="12541" max="12541" width="4.875" style="307" customWidth="1"/>
    <col min="12542" max="12542" width="30.625" style="307" customWidth="1"/>
    <col min="12543" max="12543" width="17" style="307" customWidth="1"/>
    <col min="12544" max="12544" width="13.5" style="307" customWidth="1"/>
    <col min="12545" max="12545" width="32.125" style="307" customWidth="1"/>
    <col min="12546" max="12546" width="15.5" style="307" customWidth="1"/>
    <col min="12547" max="12547" width="12.25" style="307" customWidth="1"/>
    <col min="12548" max="12796" width="9" style="307"/>
    <col min="12797" max="12797" width="4.875" style="307" customWidth="1"/>
    <col min="12798" max="12798" width="30.625" style="307" customWidth="1"/>
    <col min="12799" max="12799" width="17" style="307" customWidth="1"/>
    <col min="12800" max="12800" width="13.5" style="307" customWidth="1"/>
    <col min="12801" max="12801" width="32.125" style="307" customWidth="1"/>
    <col min="12802" max="12802" width="15.5" style="307" customWidth="1"/>
    <col min="12803" max="12803" width="12.25" style="307" customWidth="1"/>
    <col min="12804" max="13052" width="9" style="307"/>
    <col min="13053" max="13053" width="4.875" style="307" customWidth="1"/>
    <col min="13054" max="13054" width="30.625" style="307" customWidth="1"/>
    <col min="13055" max="13055" width="17" style="307" customWidth="1"/>
    <col min="13056" max="13056" width="13.5" style="307" customWidth="1"/>
    <col min="13057" max="13057" width="32.125" style="307" customWidth="1"/>
    <col min="13058" max="13058" width="15.5" style="307" customWidth="1"/>
    <col min="13059" max="13059" width="12.25" style="307" customWidth="1"/>
    <col min="13060" max="13308" width="10" style="307"/>
    <col min="13309" max="13309" width="4.875" style="307" customWidth="1"/>
    <col min="13310" max="13310" width="30.625" style="307" customWidth="1"/>
    <col min="13311" max="13311" width="17" style="307" customWidth="1"/>
    <col min="13312" max="13312" width="13.5" style="307" customWidth="1"/>
    <col min="13313" max="13313" width="32.125" style="307" customWidth="1"/>
    <col min="13314" max="13314" width="15.5" style="307" customWidth="1"/>
    <col min="13315" max="13315" width="12.25" style="307" customWidth="1"/>
    <col min="13316" max="13564" width="9" style="307"/>
    <col min="13565" max="13565" width="4.875" style="307" customWidth="1"/>
    <col min="13566" max="13566" width="30.625" style="307" customWidth="1"/>
    <col min="13567" max="13567" width="17" style="307" customWidth="1"/>
    <col min="13568" max="13568" width="13.5" style="307" customWidth="1"/>
    <col min="13569" max="13569" width="32.125" style="307" customWidth="1"/>
    <col min="13570" max="13570" width="15.5" style="307" customWidth="1"/>
    <col min="13571" max="13571" width="12.25" style="307" customWidth="1"/>
    <col min="13572" max="13820" width="9" style="307"/>
    <col min="13821" max="13821" width="4.875" style="307" customWidth="1"/>
    <col min="13822" max="13822" width="30.625" style="307" customWidth="1"/>
    <col min="13823" max="13823" width="17" style="307" customWidth="1"/>
    <col min="13824" max="13824" width="13.5" style="307" customWidth="1"/>
    <col min="13825" max="13825" width="32.125" style="307" customWidth="1"/>
    <col min="13826" max="13826" width="15.5" style="307" customWidth="1"/>
    <col min="13827" max="13827" width="12.25" style="307" customWidth="1"/>
    <col min="13828" max="14076" width="9" style="307"/>
    <col min="14077" max="14077" width="4.875" style="307" customWidth="1"/>
    <col min="14078" max="14078" width="30.625" style="307" customWidth="1"/>
    <col min="14079" max="14079" width="17" style="307" customWidth="1"/>
    <col min="14080" max="14080" width="13.5" style="307" customWidth="1"/>
    <col min="14081" max="14081" width="32.125" style="307" customWidth="1"/>
    <col min="14082" max="14082" width="15.5" style="307" customWidth="1"/>
    <col min="14083" max="14083" width="12.25" style="307" customWidth="1"/>
    <col min="14084" max="14332" width="10" style="307"/>
    <col min="14333" max="14333" width="4.875" style="307" customWidth="1"/>
    <col min="14334" max="14334" width="30.625" style="307" customWidth="1"/>
    <col min="14335" max="14335" width="17" style="307" customWidth="1"/>
    <col min="14336" max="14336" width="13.5" style="307" customWidth="1"/>
    <col min="14337" max="14337" width="32.125" style="307" customWidth="1"/>
    <col min="14338" max="14338" width="15.5" style="307" customWidth="1"/>
    <col min="14339" max="14339" width="12.25" style="307" customWidth="1"/>
    <col min="14340" max="14588" width="9" style="307"/>
    <col min="14589" max="14589" width="4.875" style="307" customWidth="1"/>
    <col min="14590" max="14590" width="30.625" style="307" customWidth="1"/>
    <col min="14591" max="14591" width="17" style="307" customWidth="1"/>
    <col min="14592" max="14592" width="13.5" style="307" customWidth="1"/>
    <col min="14593" max="14593" width="32.125" style="307" customWidth="1"/>
    <col min="14594" max="14594" width="15.5" style="307" customWidth="1"/>
    <col min="14595" max="14595" width="12.25" style="307" customWidth="1"/>
    <col min="14596" max="14844" width="9" style="307"/>
    <col min="14845" max="14845" width="4.875" style="307" customWidth="1"/>
    <col min="14846" max="14846" width="30.625" style="307" customWidth="1"/>
    <col min="14847" max="14847" width="17" style="307" customWidth="1"/>
    <col min="14848" max="14848" width="13.5" style="307" customWidth="1"/>
    <col min="14849" max="14849" width="32.125" style="307" customWidth="1"/>
    <col min="14850" max="14850" width="15.5" style="307" customWidth="1"/>
    <col min="14851" max="14851" width="12.25" style="307" customWidth="1"/>
    <col min="14852" max="15100" width="9" style="307"/>
    <col min="15101" max="15101" width="4.875" style="307" customWidth="1"/>
    <col min="15102" max="15102" width="30.625" style="307" customWidth="1"/>
    <col min="15103" max="15103" width="17" style="307" customWidth="1"/>
    <col min="15104" max="15104" width="13.5" style="307" customWidth="1"/>
    <col min="15105" max="15105" width="32.125" style="307" customWidth="1"/>
    <col min="15106" max="15106" width="15.5" style="307" customWidth="1"/>
    <col min="15107" max="15107" width="12.25" style="307" customWidth="1"/>
    <col min="15108" max="15356" width="10" style="307"/>
    <col min="15357" max="15357" width="4.875" style="307" customWidth="1"/>
    <col min="15358" max="15358" width="30.625" style="307" customWidth="1"/>
    <col min="15359" max="15359" width="17" style="307" customWidth="1"/>
    <col min="15360" max="15360" width="13.5" style="307" customWidth="1"/>
    <col min="15361" max="15361" width="32.125" style="307" customWidth="1"/>
    <col min="15362" max="15362" width="15.5" style="307" customWidth="1"/>
    <col min="15363" max="15363" width="12.25" style="307" customWidth="1"/>
    <col min="15364" max="15612" width="9" style="307"/>
    <col min="15613" max="15613" width="4.875" style="307" customWidth="1"/>
    <col min="15614" max="15614" width="30.625" style="307" customWidth="1"/>
    <col min="15615" max="15615" width="17" style="307" customWidth="1"/>
    <col min="15616" max="15616" width="13.5" style="307" customWidth="1"/>
    <col min="15617" max="15617" width="32.125" style="307" customWidth="1"/>
    <col min="15618" max="15618" width="15.5" style="307" customWidth="1"/>
    <col min="15619" max="15619" width="12.25" style="307" customWidth="1"/>
    <col min="15620" max="15868" width="9" style="307"/>
    <col min="15869" max="15869" width="4.875" style="307" customWidth="1"/>
    <col min="15870" max="15870" width="30.625" style="307" customWidth="1"/>
    <col min="15871" max="15871" width="17" style="307" customWidth="1"/>
    <col min="15872" max="15872" width="13.5" style="307" customWidth="1"/>
    <col min="15873" max="15873" width="32.125" style="307" customWidth="1"/>
    <col min="15874" max="15874" width="15.5" style="307" customWidth="1"/>
    <col min="15875" max="15875" width="12.25" style="307" customWidth="1"/>
    <col min="15876" max="16124" width="9" style="307"/>
    <col min="16125" max="16125" width="4.875" style="307" customWidth="1"/>
    <col min="16126" max="16126" width="30.625" style="307" customWidth="1"/>
    <col min="16127" max="16127" width="17" style="307" customWidth="1"/>
    <col min="16128" max="16128" width="13.5" style="307" customWidth="1"/>
    <col min="16129" max="16129" width="32.125" style="307" customWidth="1"/>
    <col min="16130" max="16130" width="15.5" style="307" customWidth="1"/>
    <col min="16131" max="16131" width="12.25" style="307" customWidth="1"/>
    <col min="16132" max="16380" width="10" style="307"/>
    <col min="16381" max="16382" width="10" style="307" customWidth="1"/>
    <col min="16383" max="16384" width="9" style="307"/>
  </cols>
  <sheetData>
    <row r="1" ht="21" customHeight="1" spans="1:14">
      <c r="A1" s="56" t="s">
        <v>19</v>
      </c>
      <c r="B1" s="56"/>
      <c r="C1" s="56"/>
      <c r="D1" s="56"/>
      <c r="E1" s="56"/>
      <c r="F1" s="309"/>
      <c r="G1" s="56"/>
      <c r="H1" s="56"/>
      <c r="I1" s="56"/>
      <c r="J1" s="56"/>
      <c r="K1" s="56"/>
      <c r="L1" s="56"/>
      <c r="M1" s="56"/>
      <c r="N1" s="56"/>
    </row>
    <row r="2" ht="23.25" customHeight="1" spans="1:14">
      <c r="A2" s="310" t="s">
        <v>20</v>
      </c>
      <c r="B2" s="310"/>
      <c r="C2" s="310"/>
      <c r="D2" s="310"/>
      <c r="E2" s="310"/>
      <c r="F2" s="311"/>
      <c r="G2" s="310"/>
      <c r="H2" s="310"/>
      <c r="I2" s="310"/>
      <c r="J2" s="310"/>
      <c r="K2" s="310"/>
      <c r="L2" s="310"/>
      <c r="M2" s="310"/>
      <c r="N2" s="310"/>
    </row>
    <row r="3" ht="18" customHeight="1" spans="1:14">
      <c r="A3" s="312"/>
      <c r="B3" s="312"/>
      <c r="C3" s="312"/>
      <c r="D3" s="312"/>
      <c r="E3" s="312"/>
      <c r="F3" s="313"/>
      <c r="G3" s="312"/>
      <c r="H3" s="312"/>
      <c r="I3" s="312"/>
      <c r="J3" s="312"/>
      <c r="K3" s="312"/>
      <c r="L3" s="312"/>
      <c r="M3" s="312"/>
      <c r="N3" s="335" t="s">
        <v>21</v>
      </c>
    </row>
    <row r="4" ht="56.25" spans="1:14">
      <c r="A4" s="210" t="s">
        <v>22</v>
      </c>
      <c r="B4" s="211" t="s">
        <v>23</v>
      </c>
      <c r="C4" s="211" t="s">
        <v>24</v>
      </c>
      <c r="D4" s="211" t="s">
        <v>25</v>
      </c>
      <c r="E4" s="211" t="s">
        <v>26</v>
      </c>
      <c r="F4" s="314" t="s">
        <v>27</v>
      </c>
      <c r="G4" s="212" t="s">
        <v>28</v>
      </c>
      <c r="H4" s="315" t="s">
        <v>29</v>
      </c>
      <c r="I4" s="211" t="s">
        <v>23</v>
      </c>
      <c r="J4" s="211" t="s">
        <v>24</v>
      </c>
      <c r="K4" s="211" t="s">
        <v>25</v>
      </c>
      <c r="L4" s="211" t="s">
        <v>26</v>
      </c>
      <c r="M4" s="336" t="s">
        <v>27</v>
      </c>
      <c r="N4" s="337" t="s">
        <v>28</v>
      </c>
    </row>
    <row r="5" ht="23.25" customHeight="1" spans="1:14">
      <c r="A5" s="213" t="s">
        <v>30</v>
      </c>
      <c r="B5" s="177">
        <f>B6+B32</f>
        <v>3260</v>
      </c>
      <c r="C5" s="316">
        <f t="shared" ref="C5:E5" si="0">C6+C32</f>
        <v>3260</v>
      </c>
      <c r="D5" s="317">
        <f t="shared" si="0"/>
        <v>3391</v>
      </c>
      <c r="E5" s="214">
        <f t="shared" si="0"/>
        <v>2240</v>
      </c>
      <c r="F5" s="278">
        <f>IFERROR(E5/D5,0)</f>
        <v>0.660572102624595</v>
      </c>
      <c r="G5" s="278">
        <v>0.671</v>
      </c>
      <c r="H5" s="318" t="s">
        <v>30</v>
      </c>
      <c r="I5" s="214">
        <f>I6+I32</f>
        <v>3260</v>
      </c>
      <c r="J5" s="177">
        <f>J6+J32</f>
        <v>3260</v>
      </c>
      <c r="K5" s="338">
        <f>K6+K32</f>
        <v>3391</v>
      </c>
      <c r="L5" s="316">
        <f>L6+L32</f>
        <v>2240</v>
      </c>
      <c r="M5" s="339">
        <f>L5/K5</f>
        <v>0.660572102624595</v>
      </c>
      <c r="N5" s="340">
        <v>0.671</v>
      </c>
    </row>
    <row r="6" ht="23.25" customHeight="1" spans="1:14">
      <c r="A6" s="319" t="s">
        <v>31</v>
      </c>
      <c r="B6" s="177">
        <f>B7+B23</f>
        <v>1909</v>
      </c>
      <c r="C6" s="214">
        <f>C7+C23</f>
        <v>1909</v>
      </c>
      <c r="D6" s="317">
        <f>D7+D23</f>
        <v>1909</v>
      </c>
      <c r="E6" s="214">
        <f t="shared" ref="C6:E6" si="1">E7+E23</f>
        <v>758</v>
      </c>
      <c r="F6" s="278">
        <f t="shared" ref="F6:F43" si="2">IFERROR(E6/D6,0)</f>
        <v>0.397066526977475</v>
      </c>
      <c r="G6" s="320">
        <v>0.456</v>
      </c>
      <c r="H6" s="321" t="s">
        <v>32</v>
      </c>
      <c r="I6" s="214">
        <f>SUM(I7:I31)</f>
        <v>3094</v>
      </c>
      <c r="J6" s="177">
        <f>SUM(J7:J31)</f>
        <v>3094</v>
      </c>
      <c r="K6" s="214">
        <f>SUM(K7:K31)</f>
        <v>3338</v>
      </c>
      <c r="L6" s="214">
        <f>L7+L13+L14+L15+L16+L18+L17+L25</f>
        <v>2173</v>
      </c>
      <c r="M6" s="341">
        <f>L6/K6</f>
        <v>0.650988615937687</v>
      </c>
      <c r="N6" s="342">
        <v>0.702</v>
      </c>
    </row>
    <row r="7" ht="15.75" customHeight="1" spans="1:14">
      <c r="A7" s="322" t="s">
        <v>33</v>
      </c>
      <c r="B7" s="181">
        <f>B8+B9+B10+B11+B12+B13+B14+B15+B16+B17+B18+B19+B20+B21+B22</f>
        <v>1902</v>
      </c>
      <c r="C7" s="219">
        <f>C8+C9+C10+C11+C12+C13+C14+C15+C16+C17+C18+C19+C20+C21+C22</f>
        <v>1902</v>
      </c>
      <c r="D7" s="323">
        <f>D8+D9+D10+D11+D12+D13+D14+D15+D16+D17+D18+D19+D20+D21+D22</f>
        <v>1902</v>
      </c>
      <c r="E7" s="219">
        <f>E8+E9+E10+E11+E12+E13+E14+E15+E19+E20</f>
        <v>632</v>
      </c>
      <c r="F7" s="278">
        <f t="shared" si="2"/>
        <v>0.332281808622503</v>
      </c>
      <c r="G7" s="320">
        <v>0.386</v>
      </c>
      <c r="H7" s="324" t="s">
        <v>34</v>
      </c>
      <c r="I7" s="219">
        <v>1039</v>
      </c>
      <c r="J7" s="181">
        <v>1039</v>
      </c>
      <c r="K7" s="343">
        <v>1239</v>
      </c>
      <c r="L7" s="219">
        <v>656</v>
      </c>
      <c r="M7" s="344">
        <f>L7/K7</f>
        <v>0.529459241323648</v>
      </c>
      <c r="N7" s="345">
        <v>0.687</v>
      </c>
    </row>
    <row r="8" ht="15.75" customHeight="1" spans="1:14">
      <c r="A8" s="271" t="s">
        <v>35</v>
      </c>
      <c r="B8" s="181">
        <v>580</v>
      </c>
      <c r="C8" s="219">
        <v>580</v>
      </c>
      <c r="D8" s="323">
        <v>580</v>
      </c>
      <c r="E8" s="219">
        <v>312</v>
      </c>
      <c r="F8" s="278">
        <f t="shared" si="2"/>
        <v>0.537931034482759</v>
      </c>
      <c r="G8" s="320">
        <v>0.633</v>
      </c>
      <c r="H8" s="324" t="s">
        <v>36</v>
      </c>
      <c r="I8" s="219"/>
      <c r="J8" s="181"/>
      <c r="K8" s="343"/>
      <c r="L8" s="219"/>
      <c r="M8" s="344"/>
      <c r="N8" s="345"/>
    </row>
    <row r="9" ht="15.75" customHeight="1" spans="1:14">
      <c r="A9" s="271" t="s">
        <v>37</v>
      </c>
      <c r="B9" s="181">
        <v>7</v>
      </c>
      <c r="C9" s="219">
        <v>7</v>
      </c>
      <c r="D9" s="323">
        <v>7</v>
      </c>
      <c r="E9" s="219">
        <v>1</v>
      </c>
      <c r="F9" s="278">
        <f t="shared" si="2"/>
        <v>0.142857142857143</v>
      </c>
      <c r="G9" s="320">
        <v>0.167</v>
      </c>
      <c r="H9" s="324" t="s">
        <v>38</v>
      </c>
      <c r="I9" s="219"/>
      <c r="J9" s="181"/>
      <c r="K9" s="343"/>
      <c r="L9" s="219"/>
      <c r="M9" s="344"/>
      <c r="N9" s="345"/>
    </row>
    <row r="10" ht="15.75" customHeight="1" spans="1:14">
      <c r="A10" s="271" t="s">
        <v>39</v>
      </c>
      <c r="B10" s="181">
        <v>40</v>
      </c>
      <c r="C10" s="219">
        <v>40</v>
      </c>
      <c r="D10" s="323">
        <v>40</v>
      </c>
      <c r="E10" s="219">
        <v>5</v>
      </c>
      <c r="F10" s="278">
        <f t="shared" si="2"/>
        <v>0.125</v>
      </c>
      <c r="G10" s="320">
        <v>0.139</v>
      </c>
      <c r="H10" s="324" t="s">
        <v>40</v>
      </c>
      <c r="I10" s="219"/>
      <c r="J10" s="181"/>
      <c r="K10" s="343"/>
      <c r="L10" s="219"/>
      <c r="M10" s="344"/>
      <c r="N10" s="345"/>
    </row>
    <row r="11" ht="15.75" customHeight="1" spans="1:14">
      <c r="A11" s="271" t="s">
        <v>41</v>
      </c>
      <c r="B11" s="181">
        <v>1120</v>
      </c>
      <c r="C11" s="219">
        <v>1120</v>
      </c>
      <c r="D11" s="323">
        <v>1120</v>
      </c>
      <c r="E11" s="219">
        <v>188</v>
      </c>
      <c r="F11" s="278">
        <f t="shared" si="2"/>
        <v>0.167857142857143</v>
      </c>
      <c r="G11" s="320">
        <v>0.196</v>
      </c>
      <c r="H11" s="324" t="s">
        <v>42</v>
      </c>
      <c r="I11" s="219"/>
      <c r="J11" s="181"/>
      <c r="K11" s="343"/>
      <c r="L11" s="219"/>
      <c r="M11" s="344"/>
      <c r="N11" s="345"/>
    </row>
    <row r="12" ht="15.75" customHeight="1" spans="1:14">
      <c r="A12" s="271" t="s">
        <v>43</v>
      </c>
      <c r="B12" s="181">
        <v>110</v>
      </c>
      <c r="C12" s="219">
        <v>110</v>
      </c>
      <c r="D12" s="323">
        <v>110</v>
      </c>
      <c r="E12" s="219">
        <v>56</v>
      </c>
      <c r="F12" s="278">
        <f t="shared" si="2"/>
        <v>0.509090909090909</v>
      </c>
      <c r="G12" s="320">
        <v>0.549</v>
      </c>
      <c r="H12" s="324" t="s">
        <v>44</v>
      </c>
      <c r="I12" s="219"/>
      <c r="J12" s="181"/>
      <c r="K12" s="343"/>
      <c r="L12" s="219"/>
      <c r="M12" s="344"/>
      <c r="N12" s="345"/>
    </row>
    <row r="13" ht="15.75" customHeight="1" spans="1:14">
      <c r="A13" s="271" t="s">
        <v>45</v>
      </c>
      <c r="B13" s="181">
        <v>2</v>
      </c>
      <c r="C13" s="219">
        <v>2</v>
      </c>
      <c r="D13" s="323">
        <v>2</v>
      </c>
      <c r="E13" s="219">
        <v>2</v>
      </c>
      <c r="F13" s="278">
        <f t="shared" si="2"/>
        <v>1</v>
      </c>
      <c r="G13" s="320">
        <v>2</v>
      </c>
      <c r="H13" s="324" t="s">
        <v>46</v>
      </c>
      <c r="I13" s="219">
        <v>107</v>
      </c>
      <c r="J13" s="181">
        <v>107</v>
      </c>
      <c r="K13" s="343">
        <v>127</v>
      </c>
      <c r="L13" s="219">
        <v>127</v>
      </c>
      <c r="M13" s="344">
        <f t="shared" ref="M13:M18" si="3">L13/K13</f>
        <v>1</v>
      </c>
      <c r="N13" s="345">
        <v>3.414</v>
      </c>
    </row>
    <row r="14" ht="15.75" customHeight="1" spans="1:14">
      <c r="A14" s="325" t="s">
        <v>47</v>
      </c>
      <c r="B14" s="181">
        <v>12</v>
      </c>
      <c r="C14" s="219">
        <v>12</v>
      </c>
      <c r="D14" s="323">
        <v>12</v>
      </c>
      <c r="E14" s="219">
        <v>4</v>
      </c>
      <c r="F14" s="278">
        <f t="shared" si="2"/>
        <v>0.333333333333333</v>
      </c>
      <c r="G14" s="320">
        <v>0.364</v>
      </c>
      <c r="H14" s="324" t="s">
        <v>48</v>
      </c>
      <c r="I14" s="219">
        <v>320</v>
      </c>
      <c r="J14" s="181">
        <v>320</v>
      </c>
      <c r="K14" s="343">
        <v>323</v>
      </c>
      <c r="L14" s="219">
        <v>323</v>
      </c>
      <c r="M14" s="344">
        <f t="shared" si="3"/>
        <v>1</v>
      </c>
      <c r="N14" s="345">
        <v>0.915</v>
      </c>
    </row>
    <row r="15" ht="15.75" customHeight="1" spans="1:14">
      <c r="A15" s="271" t="s">
        <v>49</v>
      </c>
      <c r="B15" s="181"/>
      <c r="C15" s="219"/>
      <c r="D15" s="323"/>
      <c r="E15" s="219">
        <v>1</v>
      </c>
      <c r="F15" s="278">
        <f t="shared" si="2"/>
        <v>0</v>
      </c>
      <c r="G15" s="320"/>
      <c r="H15" s="324" t="s">
        <v>50</v>
      </c>
      <c r="I15" s="219">
        <v>76</v>
      </c>
      <c r="J15" s="181">
        <v>76</v>
      </c>
      <c r="K15" s="346">
        <v>75</v>
      </c>
      <c r="L15" s="347">
        <v>75</v>
      </c>
      <c r="M15" s="344">
        <f t="shared" si="3"/>
        <v>1</v>
      </c>
      <c r="N15" s="345">
        <v>1</v>
      </c>
    </row>
    <row r="16" ht="15.75" customHeight="1" spans="1:14">
      <c r="A16" s="325" t="s">
        <v>51</v>
      </c>
      <c r="B16" s="181"/>
      <c r="C16" s="219"/>
      <c r="D16" s="323"/>
      <c r="E16" s="219"/>
      <c r="F16" s="278">
        <f t="shared" si="2"/>
        <v>0</v>
      </c>
      <c r="G16" s="320"/>
      <c r="H16" s="324" t="s">
        <v>52</v>
      </c>
      <c r="I16" s="219">
        <v>95</v>
      </c>
      <c r="J16" s="181">
        <v>95</v>
      </c>
      <c r="K16" s="343">
        <v>68</v>
      </c>
      <c r="L16" s="219">
        <v>68</v>
      </c>
      <c r="M16" s="344">
        <f t="shared" si="3"/>
        <v>1</v>
      </c>
      <c r="N16" s="345">
        <v>0.85</v>
      </c>
    </row>
    <row r="17" ht="15.75" customHeight="1" spans="1:14">
      <c r="A17" s="325" t="s">
        <v>53</v>
      </c>
      <c r="B17" s="181"/>
      <c r="C17" s="219"/>
      <c r="D17" s="323"/>
      <c r="E17" s="219"/>
      <c r="F17" s="278">
        <f t="shared" si="2"/>
        <v>0</v>
      </c>
      <c r="G17" s="320"/>
      <c r="H17" s="324" t="s">
        <v>54</v>
      </c>
      <c r="I17" s="219">
        <v>268</v>
      </c>
      <c r="J17" s="181">
        <v>268</v>
      </c>
      <c r="K17" s="343">
        <v>97</v>
      </c>
      <c r="L17" s="219">
        <v>97</v>
      </c>
      <c r="M17" s="344">
        <f t="shared" si="3"/>
        <v>1</v>
      </c>
      <c r="N17" s="345">
        <v>0.634</v>
      </c>
    </row>
    <row r="18" ht="15.75" customHeight="1" spans="1:14">
      <c r="A18" s="325" t="s">
        <v>55</v>
      </c>
      <c r="C18" s="326"/>
      <c r="E18" s="219"/>
      <c r="F18" s="278">
        <f t="shared" si="2"/>
        <v>0</v>
      </c>
      <c r="G18" s="320"/>
      <c r="H18" s="324" t="s">
        <v>56</v>
      </c>
      <c r="I18" s="219">
        <v>815</v>
      </c>
      <c r="J18" s="181">
        <v>815</v>
      </c>
      <c r="K18" s="343">
        <v>1332</v>
      </c>
      <c r="L18" s="219">
        <v>750</v>
      </c>
      <c r="M18" s="344">
        <f t="shared" si="3"/>
        <v>0.563063063063063</v>
      </c>
      <c r="N18" s="345">
        <v>1.025</v>
      </c>
    </row>
    <row r="19" ht="15.75" customHeight="1" spans="1:14">
      <c r="A19" s="325" t="s">
        <v>57</v>
      </c>
      <c r="B19" s="181">
        <v>1</v>
      </c>
      <c r="C19" s="219">
        <v>1</v>
      </c>
      <c r="D19" s="323">
        <v>1</v>
      </c>
      <c r="E19" s="219">
        <v>1</v>
      </c>
      <c r="F19" s="278">
        <f t="shared" si="2"/>
        <v>1</v>
      </c>
      <c r="G19" s="320"/>
      <c r="H19" s="324" t="s">
        <v>58</v>
      </c>
      <c r="I19" s="219"/>
      <c r="J19" s="181"/>
      <c r="K19" s="346"/>
      <c r="L19" s="347"/>
      <c r="M19" s="344"/>
      <c r="N19" s="345"/>
    </row>
    <row r="20" ht="15.75" customHeight="1" spans="1:14">
      <c r="A20" s="325" t="s">
        <v>59</v>
      </c>
      <c r="B20" s="181">
        <v>30</v>
      </c>
      <c r="C20" s="219">
        <v>30</v>
      </c>
      <c r="D20" s="323">
        <v>30</v>
      </c>
      <c r="E20" s="219">
        <v>62</v>
      </c>
      <c r="F20" s="278">
        <f t="shared" si="2"/>
        <v>2.06666666666667</v>
      </c>
      <c r="G20" s="320">
        <v>2.296</v>
      </c>
      <c r="H20" s="324" t="s">
        <v>60</v>
      </c>
      <c r="I20" s="219">
        <v>200</v>
      </c>
      <c r="J20" s="181">
        <v>200</v>
      </c>
      <c r="K20" s="219"/>
      <c r="L20" s="219"/>
      <c r="M20" s="344"/>
      <c r="N20" s="345"/>
    </row>
    <row r="21" ht="15.75" customHeight="1" spans="1:14">
      <c r="A21" s="325" t="s">
        <v>61</v>
      </c>
      <c r="B21" s="181"/>
      <c r="C21" s="219"/>
      <c r="D21" s="323"/>
      <c r="E21" s="219"/>
      <c r="F21" s="278">
        <f t="shared" si="2"/>
        <v>0</v>
      </c>
      <c r="G21" s="320"/>
      <c r="H21" s="324" t="s">
        <v>62</v>
      </c>
      <c r="I21" s="219"/>
      <c r="J21" s="181"/>
      <c r="K21" s="219"/>
      <c r="L21" s="219"/>
      <c r="M21" s="344"/>
      <c r="N21" s="345"/>
    </row>
    <row r="22" ht="15.75" customHeight="1" spans="1:14">
      <c r="A22" s="325" t="s">
        <v>63</v>
      </c>
      <c r="B22" s="177"/>
      <c r="C22" s="214"/>
      <c r="D22" s="317"/>
      <c r="E22" s="214"/>
      <c r="F22" s="278">
        <f t="shared" si="2"/>
        <v>0</v>
      </c>
      <c r="G22" s="320"/>
      <c r="H22" s="324" t="s">
        <v>64</v>
      </c>
      <c r="I22" s="219"/>
      <c r="J22" s="181"/>
      <c r="K22" s="219"/>
      <c r="L22" s="219"/>
      <c r="M22" s="344"/>
      <c r="N22" s="345"/>
    </row>
    <row r="23" ht="15.75" customHeight="1" spans="1:14">
      <c r="A23" s="322" t="s">
        <v>65</v>
      </c>
      <c r="B23" s="181">
        <v>7</v>
      </c>
      <c r="C23" s="219">
        <v>7</v>
      </c>
      <c r="D23" s="323">
        <v>7</v>
      </c>
      <c r="E23" s="219">
        <f>E26+E27+E28</f>
        <v>126</v>
      </c>
      <c r="F23" s="278">
        <f t="shared" si="2"/>
        <v>18</v>
      </c>
      <c r="G23" s="320">
        <v>4.846</v>
      </c>
      <c r="H23" s="324" t="s">
        <v>66</v>
      </c>
      <c r="I23" s="219"/>
      <c r="J23" s="181"/>
      <c r="K23" s="219"/>
      <c r="L23" s="219"/>
      <c r="M23" s="344"/>
      <c r="N23" s="345"/>
    </row>
    <row r="24" ht="15.75" customHeight="1" spans="1:14">
      <c r="A24" s="271" t="s">
        <v>67</v>
      </c>
      <c r="B24" s="181"/>
      <c r="C24" s="219"/>
      <c r="D24" s="323"/>
      <c r="E24" s="219"/>
      <c r="F24" s="278">
        <f t="shared" si="2"/>
        <v>0</v>
      </c>
      <c r="G24" s="320"/>
      <c r="H24" s="324" t="s">
        <v>68</v>
      </c>
      <c r="I24" s="219"/>
      <c r="J24" s="181"/>
      <c r="K24" s="219"/>
      <c r="L24" s="219"/>
      <c r="M24" s="344"/>
      <c r="N24" s="345"/>
    </row>
    <row r="25" ht="15.75" customHeight="1" spans="1:14">
      <c r="A25" s="271" t="s">
        <v>69</v>
      </c>
      <c r="B25" s="181"/>
      <c r="C25" s="219"/>
      <c r="D25" s="323"/>
      <c r="E25" s="219"/>
      <c r="F25" s="278">
        <f t="shared" si="2"/>
        <v>0</v>
      </c>
      <c r="G25" s="320"/>
      <c r="H25" s="324" t="s">
        <v>70</v>
      </c>
      <c r="I25" s="219">
        <v>137</v>
      </c>
      <c r="J25" s="181">
        <v>137</v>
      </c>
      <c r="K25" s="219">
        <v>77</v>
      </c>
      <c r="L25" s="219">
        <v>77</v>
      </c>
      <c r="M25" s="344">
        <f>L25/K25</f>
        <v>1</v>
      </c>
      <c r="N25" s="345">
        <v>0.524</v>
      </c>
    </row>
    <row r="26" ht="15.75" customHeight="1" spans="1:14">
      <c r="A26" s="271" t="s">
        <v>71</v>
      </c>
      <c r="B26" s="181">
        <v>1</v>
      </c>
      <c r="C26" s="219">
        <v>1</v>
      </c>
      <c r="D26" s="323">
        <v>1</v>
      </c>
      <c r="E26" s="219">
        <v>1</v>
      </c>
      <c r="F26" s="278">
        <f t="shared" si="2"/>
        <v>1</v>
      </c>
      <c r="G26" s="320">
        <v>0</v>
      </c>
      <c r="H26" s="324" t="s">
        <v>72</v>
      </c>
      <c r="I26" s="219"/>
      <c r="J26" s="181"/>
      <c r="K26" s="219"/>
      <c r="L26" s="219"/>
      <c r="M26" s="344"/>
      <c r="N26" s="345"/>
    </row>
    <row r="27" ht="15.75" customHeight="1" spans="1:14">
      <c r="A27" s="275" t="s">
        <v>73</v>
      </c>
      <c r="B27" s="181">
        <v>6</v>
      </c>
      <c r="C27" s="219">
        <v>6</v>
      </c>
      <c r="D27" s="323">
        <v>6</v>
      </c>
      <c r="E27" s="219">
        <v>7</v>
      </c>
      <c r="F27" s="278">
        <f t="shared" si="2"/>
        <v>1.16666666666667</v>
      </c>
      <c r="G27" s="320">
        <v>1.4</v>
      </c>
      <c r="H27" s="324" t="s">
        <v>74</v>
      </c>
      <c r="I27" s="219">
        <v>5</v>
      </c>
      <c r="J27" s="181">
        <v>5</v>
      </c>
      <c r="K27" s="219"/>
      <c r="L27" s="219"/>
      <c r="M27" s="344"/>
      <c r="N27" s="345"/>
    </row>
    <row r="28" ht="15.75" customHeight="1" spans="1:14">
      <c r="A28" s="275" t="s">
        <v>75</v>
      </c>
      <c r="B28" s="181"/>
      <c r="C28" s="219"/>
      <c r="D28" s="323"/>
      <c r="E28" s="219">
        <v>118</v>
      </c>
      <c r="F28" s="278">
        <f t="shared" si="2"/>
        <v>0</v>
      </c>
      <c r="G28" s="320">
        <v>5.9</v>
      </c>
      <c r="H28" s="324" t="s">
        <v>76</v>
      </c>
      <c r="I28" s="219">
        <v>32</v>
      </c>
      <c r="J28" s="181">
        <v>32</v>
      </c>
      <c r="K28" s="219"/>
      <c r="L28" s="219"/>
      <c r="M28" s="344"/>
      <c r="N28" s="345"/>
    </row>
    <row r="29" ht="15.75" customHeight="1" spans="1:14">
      <c r="A29" s="275" t="s">
        <v>77</v>
      </c>
      <c r="B29" s="181"/>
      <c r="C29" s="219"/>
      <c r="D29" s="323"/>
      <c r="E29" s="219"/>
      <c r="F29" s="278">
        <f t="shared" si="2"/>
        <v>0</v>
      </c>
      <c r="G29" s="320"/>
      <c r="H29" s="324" t="s">
        <v>78</v>
      </c>
      <c r="I29" s="219"/>
      <c r="J29" s="181"/>
      <c r="K29" s="219"/>
      <c r="L29" s="219"/>
      <c r="M29" s="344"/>
      <c r="N29" s="345"/>
    </row>
    <row r="30" ht="15.75" customHeight="1" spans="1:14">
      <c r="A30" s="275" t="s">
        <v>79</v>
      </c>
      <c r="B30" s="181"/>
      <c r="C30" s="219"/>
      <c r="D30" s="323"/>
      <c r="E30" s="219"/>
      <c r="F30" s="278">
        <f t="shared" si="2"/>
        <v>0</v>
      </c>
      <c r="G30" s="320"/>
      <c r="H30" s="324" t="s">
        <v>80</v>
      </c>
      <c r="I30" s="219"/>
      <c r="J30" s="181"/>
      <c r="K30" s="219"/>
      <c r="L30" s="219"/>
      <c r="M30" s="344"/>
      <c r="N30" s="345"/>
    </row>
    <row r="31" ht="15.75" customHeight="1" spans="2:14">
      <c r="B31" s="181"/>
      <c r="C31" s="219"/>
      <c r="D31" s="323"/>
      <c r="E31" s="219"/>
      <c r="F31" s="278">
        <f t="shared" si="2"/>
        <v>0</v>
      </c>
      <c r="G31" s="327"/>
      <c r="H31" s="324" t="s">
        <v>81</v>
      </c>
      <c r="I31" s="219"/>
      <c r="J31" s="181"/>
      <c r="K31" s="332"/>
      <c r="L31" s="219"/>
      <c r="M31" s="344"/>
      <c r="N31" s="345"/>
    </row>
    <row r="32" ht="24" customHeight="1" spans="1:14">
      <c r="A32" s="319" t="s">
        <v>82</v>
      </c>
      <c r="B32" s="177">
        <f>SUM(B33:B37)+B41</f>
        <v>1351</v>
      </c>
      <c r="C32" s="214">
        <f>SUM(C33:C37)+C41</f>
        <v>1351</v>
      </c>
      <c r="D32" s="317">
        <f>SUM(D33:D37)+D41</f>
        <v>1482</v>
      </c>
      <c r="E32" s="214">
        <f>SUM(E33:E37)+E41</f>
        <v>1482</v>
      </c>
      <c r="F32" s="278">
        <f t="shared" si="2"/>
        <v>1</v>
      </c>
      <c r="G32" s="328">
        <v>0.897</v>
      </c>
      <c r="H32" s="321" t="s">
        <v>83</v>
      </c>
      <c r="I32" s="214">
        <f>I33+I34+I35+I38+I39+I43</f>
        <v>166</v>
      </c>
      <c r="J32" s="177">
        <f>J33+J34+J35+J38+J39+J43</f>
        <v>166</v>
      </c>
      <c r="K32" s="214">
        <f>K33+K34+K35+K38+K39+K43</f>
        <v>53</v>
      </c>
      <c r="L32" s="214">
        <f>L33+L43</f>
        <v>67</v>
      </c>
      <c r="M32" s="344">
        <f>L32/K32</f>
        <v>1.26415094339623</v>
      </c>
      <c r="N32" s="345"/>
    </row>
    <row r="33" ht="15.75" customHeight="1" spans="1:14">
      <c r="A33" s="86" t="s">
        <v>84</v>
      </c>
      <c r="B33" s="181">
        <v>1327</v>
      </c>
      <c r="C33" s="219">
        <v>1327</v>
      </c>
      <c r="D33" s="323">
        <v>1458</v>
      </c>
      <c r="E33" s="219">
        <v>1458</v>
      </c>
      <c r="F33" s="278">
        <f t="shared" si="2"/>
        <v>1</v>
      </c>
      <c r="G33" s="328">
        <v>0.897</v>
      </c>
      <c r="H33" s="281" t="s">
        <v>85</v>
      </c>
      <c r="I33" s="219">
        <v>166</v>
      </c>
      <c r="J33" s="181">
        <v>166</v>
      </c>
      <c r="K33" s="219">
        <v>53</v>
      </c>
      <c r="L33" s="219">
        <v>53</v>
      </c>
      <c r="M33" s="344">
        <f>L33/K33</f>
        <v>1</v>
      </c>
      <c r="N33" s="348">
        <v>0.243</v>
      </c>
    </row>
    <row r="34" ht="15.75" customHeight="1" spans="1:14">
      <c r="A34" s="86" t="s">
        <v>86</v>
      </c>
      <c r="B34" s="181"/>
      <c r="C34" s="219"/>
      <c r="D34" s="323"/>
      <c r="E34" s="219"/>
      <c r="F34" s="278">
        <f t="shared" si="2"/>
        <v>0</v>
      </c>
      <c r="G34" s="327">
        <f>IFERROR(E34/#REF!,0)</f>
        <v>0</v>
      </c>
      <c r="H34" s="281" t="s">
        <v>87</v>
      </c>
      <c r="I34" s="219"/>
      <c r="J34" s="181"/>
      <c r="K34" s="281"/>
      <c r="L34" s="219"/>
      <c r="M34" s="344"/>
      <c r="N34" s="348"/>
    </row>
    <row r="35" ht="15.75" customHeight="1" spans="1:14">
      <c r="A35" s="86" t="s">
        <v>88</v>
      </c>
      <c r="B35" s="181"/>
      <c r="C35" s="219"/>
      <c r="D35" s="323"/>
      <c r="E35" s="219"/>
      <c r="F35" s="278">
        <f t="shared" si="2"/>
        <v>0</v>
      </c>
      <c r="G35" s="327">
        <f>IFERROR(E35/#REF!,0)</f>
        <v>0</v>
      </c>
      <c r="H35" s="281" t="s">
        <v>89</v>
      </c>
      <c r="I35" s="219"/>
      <c r="J35" s="181"/>
      <c r="K35" s="281"/>
      <c r="L35" s="219"/>
      <c r="M35" s="344"/>
      <c r="N35" s="348"/>
    </row>
    <row r="36" ht="15.75" customHeight="1" spans="1:14">
      <c r="A36" s="86" t="s">
        <v>90</v>
      </c>
      <c r="B36" s="181"/>
      <c r="C36" s="219"/>
      <c r="D36" s="323"/>
      <c r="E36" s="219"/>
      <c r="F36" s="278">
        <f t="shared" si="2"/>
        <v>0</v>
      </c>
      <c r="G36" s="327">
        <f>IFERROR(E36/#REF!,0)</f>
        <v>0</v>
      </c>
      <c r="H36" s="281" t="s">
        <v>91</v>
      </c>
      <c r="I36" s="219"/>
      <c r="J36" s="181"/>
      <c r="K36" s="281"/>
      <c r="L36" s="219"/>
      <c r="M36" s="344"/>
      <c r="N36" s="348"/>
    </row>
    <row r="37" ht="15.75" customHeight="1" spans="1:14">
      <c r="A37" s="86" t="s">
        <v>92</v>
      </c>
      <c r="B37" s="181">
        <f>SUM(B38:B40)</f>
        <v>0</v>
      </c>
      <c r="C37" s="219">
        <f>SUM(C38:C40)</f>
        <v>0</v>
      </c>
      <c r="D37" s="323">
        <f>SUM(D38:D40)</f>
        <v>0</v>
      </c>
      <c r="E37" s="219"/>
      <c r="F37" s="278">
        <f t="shared" si="2"/>
        <v>0</v>
      </c>
      <c r="G37" s="327">
        <f>IFERROR(E37/#REF!,0)</f>
        <v>0</v>
      </c>
      <c r="H37" s="281" t="s">
        <v>93</v>
      </c>
      <c r="I37" s="219"/>
      <c r="J37" s="181"/>
      <c r="K37" s="272"/>
      <c r="L37" s="219"/>
      <c r="M37" s="344"/>
      <c r="N37" s="348"/>
    </row>
    <row r="38" ht="15.75" customHeight="1" spans="1:14">
      <c r="A38" s="86" t="s">
        <v>94</v>
      </c>
      <c r="B38" s="181"/>
      <c r="C38" s="219"/>
      <c r="D38" s="323"/>
      <c r="E38" s="219"/>
      <c r="F38" s="278">
        <f t="shared" si="2"/>
        <v>0</v>
      </c>
      <c r="G38" s="327">
        <f>IFERROR(E38/#REF!,0)</f>
        <v>0</v>
      </c>
      <c r="H38" s="281" t="s">
        <v>95</v>
      </c>
      <c r="I38" s="272"/>
      <c r="J38" s="181"/>
      <c r="K38" s="281"/>
      <c r="L38" s="219"/>
      <c r="M38" s="344"/>
      <c r="N38" s="348"/>
    </row>
    <row r="39" ht="15.75" customHeight="1" spans="1:14">
      <c r="A39" s="86" t="s">
        <v>96</v>
      </c>
      <c r="B39" s="181"/>
      <c r="C39" s="219"/>
      <c r="D39" s="323"/>
      <c r="E39" s="219"/>
      <c r="F39" s="278">
        <f t="shared" si="2"/>
        <v>0</v>
      </c>
      <c r="G39" s="327">
        <f>IFERROR(E39/#REF!,0)</f>
        <v>0</v>
      </c>
      <c r="H39" s="281" t="s">
        <v>97</v>
      </c>
      <c r="I39" s="272"/>
      <c r="J39" s="349"/>
      <c r="K39" s="281"/>
      <c r="L39" s="281"/>
      <c r="M39" s="344"/>
      <c r="N39" s="348"/>
    </row>
    <row r="40" ht="15.75" customHeight="1" spans="1:14">
      <c r="A40" s="275" t="s">
        <v>98</v>
      </c>
      <c r="B40" s="181"/>
      <c r="C40" s="219"/>
      <c r="D40" s="323"/>
      <c r="E40" s="219"/>
      <c r="F40" s="278">
        <f t="shared" si="2"/>
        <v>0</v>
      </c>
      <c r="G40" s="327">
        <f>IFERROR(E40/#REF!,0)</f>
        <v>0</v>
      </c>
      <c r="H40" s="281" t="s">
        <v>99</v>
      </c>
      <c r="I40" s="274"/>
      <c r="J40" s="350"/>
      <c r="K40" s="274"/>
      <c r="L40" s="274"/>
      <c r="M40" s="341"/>
      <c r="N40" s="348"/>
    </row>
    <row r="41" ht="15.75" customHeight="1" spans="1:14">
      <c r="A41" s="86" t="s">
        <v>100</v>
      </c>
      <c r="B41" s="181">
        <v>24</v>
      </c>
      <c r="C41" s="219">
        <v>24</v>
      </c>
      <c r="D41" s="323">
        <v>24</v>
      </c>
      <c r="E41" s="219">
        <v>24</v>
      </c>
      <c r="F41" s="278">
        <f t="shared" si="2"/>
        <v>1</v>
      </c>
      <c r="G41" s="328">
        <v>0.462</v>
      </c>
      <c r="H41" s="281" t="s">
        <v>101</v>
      </c>
      <c r="I41" s="281"/>
      <c r="J41" s="349"/>
      <c r="K41" s="281"/>
      <c r="L41" s="281"/>
      <c r="M41" s="341"/>
      <c r="N41" s="351"/>
    </row>
    <row r="42" ht="15.75" customHeight="1" spans="1:14">
      <c r="A42" s="329"/>
      <c r="B42" s="181"/>
      <c r="C42" s="219"/>
      <c r="D42" s="329"/>
      <c r="E42" s="219"/>
      <c r="F42" s="278">
        <f t="shared" si="2"/>
        <v>0</v>
      </c>
      <c r="G42" s="327">
        <f>IFERROR(E42/#REF!,0)</f>
        <v>0</v>
      </c>
      <c r="H42" s="281" t="s">
        <v>102</v>
      </c>
      <c r="I42" s="332"/>
      <c r="J42" s="330"/>
      <c r="K42" s="332"/>
      <c r="L42" s="332"/>
      <c r="M42" s="341"/>
      <c r="N42" s="352"/>
    </row>
    <row r="43" ht="15.75" customHeight="1" spans="1:14">
      <c r="A43" s="329"/>
      <c r="B43" s="330"/>
      <c r="C43" s="331"/>
      <c r="D43" s="329"/>
      <c r="E43" s="332"/>
      <c r="F43" s="278">
        <f t="shared" si="2"/>
        <v>0</v>
      </c>
      <c r="G43" s="327">
        <f>IFERROR(E43/#REF!,0)</f>
        <v>0</v>
      </c>
      <c r="H43" s="281" t="s">
        <v>103</v>
      </c>
      <c r="I43" s="332"/>
      <c r="J43" s="330"/>
      <c r="K43" s="331"/>
      <c r="L43" s="353">
        <v>14</v>
      </c>
      <c r="M43" s="354"/>
      <c r="N43" s="355">
        <v>0.583</v>
      </c>
    </row>
    <row r="44" s="306" customFormat="1" ht="58.5" customHeight="1" spans="1:14">
      <c r="A44" s="333" t="s">
        <v>104</v>
      </c>
      <c r="B44" s="333"/>
      <c r="C44" s="333"/>
      <c r="D44" s="333"/>
      <c r="E44" s="333"/>
      <c r="F44" s="334"/>
      <c r="G44" s="333"/>
      <c r="H44" s="333"/>
      <c r="I44" s="333"/>
      <c r="J44" s="333"/>
      <c r="K44" s="333"/>
      <c r="L44" s="333"/>
      <c r="M44" s="356"/>
      <c r="N44" s="333"/>
    </row>
  </sheetData>
  <mergeCells count="3">
    <mergeCell ref="A1:N1"/>
    <mergeCell ref="A2:N2"/>
    <mergeCell ref="A44:N44"/>
  </mergeCells>
  <printOptions horizontalCentered="1"/>
  <pageMargins left="0.433070866141732" right="0.433070866141732" top="0.393700787401575" bottom="0" header="0.15748031496063" footer="0.31496062992126"/>
  <pageSetup paperSize="9" scale="59" fitToWidth="0" orientation="landscape" blackAndWhite="1" useFirstPageNumber="1" errors="blank"/>
  <headerFooter alignWithMargins="0">
    <oddFooter>&amp;C第 &amp;P 页，共 &amp;N 页</oddFooter>
  </headerFooter>
  <ignoredErrors>
    <ignoredError sqref="K6" formulaRange="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tabColor rgb="FFFF0000"/>
  </sheetPr>
  <dimension ref="A1:J1329"/>
  <sheetViews>
    <sheetView showZeros="0" topLeftCell="A836" workbookViewId="0">
      <selection activeCell="A944" sqref="A944"/>
    </sheetView>
  </sheetViews>
  <sheetFormatPr defaultColWidth="21.5" defaultRowHeight="21.95" customHeight="1"/>
  <cols>
    <col min="1" max="1" width="56.625" style="98" customWidth="1"/>
    <col min="2" max="2" width="26.25" style="298" customWidth="1"/>
    <col min="3" max="3" width="8.25" style="299" customWidth="1"/>
    <col min="4" max="10" width="21.5" style="299"/>
    <col min="11" max="16384" width="21.5" style="98"/>
  </cols>
  <sheetData>
    <row r="1" customHeight="1" spans="1:2">
      <c r="A1" s="56" t="s">
        <v>105</v>
      </c>
      <c r="B1" s="56"/>
    </row>
    <row r="2" s="97" customFormat="1" customHeight="1" spans="1:10">
      <c r="A2" s="57" t="s">
        <v>106</v>
      </c>
      <c r="B2" s="57"/>
      <c r="C2" s="300"/>
      <c r="D2" s="300"/>
      <c r="E2" s="300"/>
      <c r="F2" s="300"/>
      <c r="G2" s="300"/>
      <c r="H2" s="300"/>
      <c r="I2" s="300"/>
      <c r="J2" s="300"/>
    </row>
    <row r="3" s="97" customFormat="1" ht="18.75" customHeight="1" spans="1:10">
      <c r="A3" s="58"/>
      <c r="B3" s="301"/>
      <c r="C3" s="300"/>
      <c r="D3" s="300"/>
      <c r="E3" s="300"/>
      <c r="F3" s="300"/>
      <c r="G3" s="300"/>
      <c r="H3" s="300"/>
      <c r="I3" s="300"/>
      <c r="J3" s="300"/>
    </row>
    <row r="4" ht="24" customHeight="1" spans="1:2">
      <c r="A4" s="302" t="s">
        <v>21</v>
      </c>
      <c r="B4" s="302"/>
    </row>
    <row r="5" ht="18" customHeight="1" spans="1:2">
      <c r="A5" s="303" t="s">
        <v>107</v>
      </c>
      <c r="B5" s="304" t="s">
        <v>108</v>
      </c>
    </row>
    <row r="6" ht="18" customHeight="1" spans="1:2">
      <c r="A6" s="63" t="s">
        <v>109</v>
      </c>
      <c r="B6" s="148">
        <f>B7+B493+B550+B676+B748+B827+B850+B1025+B1194</f>
        <v>2173</v>
      </c>
    </row>
    <row r="7" ht="18" customHeight="1" spans="1:2">
      <c r="A7" s="63" t="s">
        <v>110</v>
      </c>
      <c r="B7" s="64">
        <v>657</v>
      </c>
    </row>
    <row r="8" ht="18" customHeight="1" spans="1:2">
      <c r="A8" s="63" t="s">
        <v>111</v>
      </c>
      <c r="B8" s="66">
        <f>B9+B10</f>
        <v>37</v>
      </c>
    </row>
    <row r="9" ht="18" customHeight="1" spans="1:2">
      <c r="A9" s="65" t="s">
        <v>112</v>
      </c>
      <c r="B9" s="64">
        <v>33</v>
      </c>
    </row>
    <row r="10" ht="18" customHeight="1" spans="1:2">
      <c r="A10" s="65" t="s">
        <v>113</v>
      </c>
      <c r="B10" s="64">
        <v>4</v>
      </c>
    </row>
    <row r="11" ht="18" customHeight="1" spans="1:2">
      <c r="A11" s="65" t="s">
        <v>114</v>
      </c>
      <c r="B11" s="64"/>
    </row>
    <row r="12" ht="18" customHeight="1" spans="1:2">
      <c r="A12" s="65" t="s">
        <v>115</v>
      </c>
      <c r="B12" s="64"/>
    </row>
    <row r="13" ht="18" customHeight="1" spans="1:2">
      <c r="A13" s="65" t="s">
        <v>116</v>
      </c>
      <c r="B13" s="64"/>
    </row>
    <row r="14" ht="18" customHeight="1" spans="1:10">
      <c r="A14" s="65" t="s">
        <v>117</v>
      </c>
      <c r="B14" s="64"/>
      <c r="C14" s="98"/>
      <c r="D14" s="98"/>
      <c r="E14" s="98"/>
      <c r="F14" s="98"/>
      <c r="G14" s="98"/>
      <c r="H14" s="98"/>
      <c r="I14" s="98"/>
      <c r="J14" s="98"/>
    </row>
    <row r="15" ht="18" customHeight="1" spans="1:2">
      <c r="A15" s="65" t="s">
        <v>118</v>
      </c>
      <c r="B15" s="64"/>
    </row>
    <row r="16" ht="18" customHeight="1" spans="1:2">
      <c r="A16" s="65" t="s">
        <v>119</v>
      </c>
      <c r="B16" s="64"/>
    </row>
    <row r="17" ht="18" customHeight="1" spans="1:2">
      <c r="A17" s="65" t="s">
        <v>120</v>
      </c>
      <c r="B17" s="64"/>
    </row>
    <row r="18" ht="18" customHeight="1" spans="1:2">
      <c r="A18" s="65" t="s">
        <v>121</v>
      </c>
      <c r="B18" s="64"/>
    </row>
    <row r="19" ht="18" customHeight="1" spans="1:2">
      <c r="A19" s="65" t="s">
        <v>122</v>
      </c>
      <c r="B19" s="64"/>
    </row>
    <row r="20" ht="18" customHeight="1" spans="1:2">
      <c r="A20" s="63" t="s">
        <v>123</v>
      </c>
      <c r="B20" s="64">
        <f>SUM(B21:B28)</f>
        <v>0</v>
      </c>
    </row>
    <row r="21" ht="18" customHeight="1" spans="1:2">
      <c r="A21" s="65" t="s">
        <v>112</v>
      </c>
      <c r="B21" s="64"/>
    </row>
    <row r="22" ht="18" customHeight="1" spans="1:2">
      <c r="A22" s="65" t="s">
        <v>113</v>
      </c>
      <c r="B22" s="64"/>
    </row>
    <row r="23" ht="18" customHeight="1" spans="1:2">
      <c r="A23" s="65" t="s">
        <v>114</v>
      </c>
      <c r="B23" s="64"/>
    </row>
    <row r="24" ht="18" customHeight="1" spans="1:2">
      <c r="A24" s="65" t="s">
        <v>124</v>
      </c>
      <c r="B24" s="64"/>
    </row>
    <row r="25" ht="18" customHeight="1" spans="1:2">
      <c r="A25" s="65" t="s">
        <v>125</v>
      </c>
      <c r="B25" s="64"/>
    </row>
    <row r="26" ht="18" customHeight="1" spans="1:2">
      <c r="A26" s="65" t="s">
        <v>126</v>
      </c>
      <c r="B26" s="64"/>
    </row>
    <row r="27" ht="18" customHeight="1" spans="1:2">
      <c r="A27" s="65" t="s">
        <v>121</v>
      </c>
      <c r="B27" s="64"/>
    </row>
    <row r="28" ht="18" customHeight="1" spans="1:2">
      <c r="A28" s="65" t="s">
        <v>127</v>
      </c>
      <c r="B28" s="64"/>
    </row>
    <row r="29" ht="18" customHeight="1" spans="1:2">
      <c r="A29" s="63" t="s">
        <v>128</v>
      </c>
      <c r="B29" s="64">
        <f>SUM(B30:B39)</f>
        <v>473</v>
      </c>
    </row>
    <row r="30" ht="18" customHeight="1" spans="1:2">
      <c r="A30" s="65" t="s">
        <v>112</v>
      </c>
      <c r="B30" s="64">
        <v>413</v>
      </c>
    </row>
    <row r="31" ht="18" customHeight="1" spans="1:2">
      <c r="A31" s="65" t="s">
        <v>113</v>
      </c>
      <c r="B31" s="64">
        <v>60</v>
      </c>
    </row>
    <row r="32" ht="18" customHeight="1" spans="1:2">
      <c r="A32" s="65" t="s">
        <v>114</v>
      </c>
      <c r="B32" s="64"/>
    </row>
    <row r="33" ht="18" customHeight="1" spans="1:2">
      <c r="A33" s="65" t="s">
        <v>129</v>
      </c>
      <c r="B33" s="64"/>
    </row>
    <row r="34" ht="18" customHeight="1" spans="1:2">
      <c r="A34" s="65" t="s">
        <v>130</v>
      </c>
      <c r="B34" s="64"/>
    </row>
    <row r="35" ht="18" customHeight="1" spans="1:2">
      <c r="A35" s="65" t="s">
        <v>131</v>
      </c>
      <c r="B35" s="64"/>
    </row>
    <row r="36" ht="18" customHeight="1" spans="1:2">
      <c r="A36" s="65" t="s">
        <v>132</v>
      </c>
      <c r="B36" s="64"/>
    </row>
    <row r="37" ht="18" customHeight="1" spans="1:2">
      <c r="A37" s="65" t="s">
        <v>133</v>
      </c>
      <c r="B37" s="64"/>
    </row>
    <row r="38" ht="18" customHeight="1" spans="1:2">
      <c r="A38" s="65" t="s">
        <v>121</v>
      </c>
      <c r="B38" s="64"/>
    </row>
    <row r="39" ht="18" customHeight="1" spans="1:2">
      <c r="A39" s="65" t="s">
        <v>134</v>
      </c>
      <c r="B39" s="64"/>
    </row>
    <row r="40" ht="18" customHeight="1" spans="1:2">
      <c r="A40" s="63" t="s">
        <v>135</v>
      </c>
      <c r="B40" s="64">
        <f>SUM(B41:B50)</f>
        <v>0</v>
      </c>
    </row>
    <row r="41" ht="18" customHeight="1" spans="1:2">
      <c r="A41" s="65" t="s">
        <v>112</v>
      </c>
      <c r="B41" s="64"/>
    </row>
    <row r="42" ht="18" customHeight="1" spans="1:2">
      <c r="A42" s="65" t="s">
        <v>113</v>
      </c>
      <c r="B42" s="64"/>
    </row>
    <row r="43" ht="18" customHeight="1" spans="1:2">
      <c r="A43" s="65" t="s">
        <v>114</v>
      </c>
      <c r="B43" s="64"/>
    </row>
    <row r="44" ht="18" customHeight="1" spans="1:2">
      <c r="A44" s="65" t="s">
        <v>136</v>
      </c>
      <c r="B44" s="64"/>
    </row>
    <row r="45" ht="18" customHeight="1" spans="1:2">
      <c r="A45" s="65" t="s">
        <v>137</v>
      </c>
      <c r="B45" s="64"/>
    </row>
    <row r="46" ht="18" customHeight="1" spans="1:2">
      <c r="A46" s="65" t="s">
        <v>138</v>
      </c>
      <c r="B46" s="64"/>
    </row>
    <row r="47" ht="18" customHeight="1" spans="1:2">
      <c r="A47" s="65" t="s">
        <v>139</v>
      </c>
      <c r="B47" s="64"/>
    </row>
    <row r="48" ht="18" customHeight="1" spans="1:2">
      <c r="A48" s="65" t="s">
        <v>140</v>
      </c>
      <c r="B48" s="64"/>
    </row>
    <row r="49" ht="18" customHeight="1" spans="1:2">
      <c r="A49" s="65" t="s">
        <v>121</v>
      </c>
      <c r="B49" s="64"/>
    </row>
    <row r="50" ht="18" customHeight="1" spans="1:2">
      <c r="A50" s="65" t="s">
        <v>141</v>
      </c>
      <c r="B50" s="64"/>
    </row>
    <row r="51" ht="18" customHeight="1" spans="1:2">
      <c r="A51" s="63" t="s">
        <v>142</v>
      </c>
      <c r="B51" s="64">
        <f>SUM(B52:B61)</f>
        <v>0</v>
      </c>
    </row>
    <row r="52" ht="18" customHeight="1" spans="1:2">
      <c r="A52" s="65" t="s">
        <v>112</v>
      </c>
      <c r="B52" s="64"/>
    </row>
    <row r="53" ht="18" customHeight="1" spans="1:2">
      <c r="A53" s="65" t="s">
        <v>113</v>
      </c>
      <c r="B53" s="64"/>
    </row>
    <row r="54" ht="18" customHeight="1" spans="1:2">
      <c r="A54" s="65" t="s">
        <v>114</v>
      </c>
      <c r="B54" s="64"/>
    </row>
    <row r="55" ht="18" customHeight="1" spans="1:2">
      <c r="A55" s="65" t="s">
        <v>143</v>
      </c>
      <c r="B55" s="64"/>
    </row>
    <row r="56" ht="18" customHeight="1" spans="1:2">
      <c r="A56" s="65" t="s">
        <v>144</v>
      </c>
      <c r="B56" s="64"/>
    </row>
    <row r="57" ht="18" customHeight="1" spans="1:2">
      <c r="A57" s="65" t="s">
        <v>145</v>
      </c>
      <c r="B57" s="64"/>
    </row>
    <row r="58" ht="18" customHeight="1" spans="1:2">
      <c r="A58" s="65" t="s">
        <v>146</v>
      </c>
      <c r="B58" s="64"/>
    </row>
    <row r="59" ht="18" customHeight="1" spans="1:2">
      <c r="A59" s="65" t="s">
        <v>147</v>
      </c>
      <c r="B59" s="64"/>
    </row>
    <row r="60" ht="18" customHeight="1" spans="1:2">
      <c r="A60" s="65" t="s">
        <v>121</v>
      </c>
      <c r="B60" s="64"/>
    </row>
    <row r="61" ht="18" customHeight="1" spans="1:2">
      <c r="A61" s="65" t="s">
        <v>148</v>
      </c>
      <c r="B61" s="64"/>
    </row>
    <row r="62" ht="18" customHeight="1" spans="1:2">
      <c r="A62" s="63" t="s">
        <v>149</v>
      </c>
      <c r="B62" s="64">
        <f>SUM(B63:B72)</f>
        <v>29</v>
      </c>
    </row>
    <row r="63" ht="18" customHeight="1" spans="1:2">
      <c r="A63" s="65" t="s">
        <v>112</v>
      </c>
      <c r="B63" s="64">
        <v>29</v>
      </c>
    </row>
    <row r="64" ht="18" customHeight="1" spans="1:2">
      <c r="A64" s="65" t="s">
        <v>113</v>
      </c>
      <c r="B64" s="64"/>
    </row>
    <row r="65" ht="18" customHeight="1" spans="1:2">
      <c r="A65" s="65" t="s">
        <v>114</v>
      </c>
      <c r="B65" s="64"/>
    </row>
    <row r="66" ht="18" customHeight="1" spans="1:2">
      <c r="A66" s="65" t="s">
        <v>150</v>
      </c>
      <c r="B66" s="64"/>
    </row>
    <row r="67" ht="18" customHeight="1" spans="1:2">
      <c r="A67" s="65" t="s">
        <v>151</v>
      </c>
      <c r="B67" s="64"/>
    </row>
    <row r="68" ht="18" customHeight="1" spans="1:2">
      <c r="A68" s="65" t="s">
        <v>152</v>
      </c>
      <c r="B68" s="64"/>
    </row>
    <row r="69" ht="18" customHeight="1" spans="1:2">
      <c r="A69" s="65" t="s">
        <v>153</v>
      </c>
      <c r="B69" s="64"/>
    </row>
    <row r="70" ht="18" customHeight="1" spans="1:2">
      <c r="A70" s="65" t="s">
        <v>154</v>
      </c>
      <c r="B70" s="64"/>
    </row>
    <row r="71" ht="18" customHeight="1" spans="1:2">
      <c r="A71" s="65" t="s">
        <v>121</v>
      </c>
      <c r="B71" s="64"/>
    </row>
    <row r="72" ht="18" customHeight="1" spans="1:2">
      <c r="A72" s="65" t="s">
        <v>155</v>
      </c>
      <c r="B72" s="64"/>
    </row>
    <row r="73" ht="18" customHeight="1" spans="1:2">
      <c r="A73" s="63" t="s">
        <v>156</v>
      </c>
      <c r="B73" s="64">
        <f>SUM(B74:B80)</f>
        <v>0</v>
      </c>
    </row>
    <row r="74" ht="18" customHeight="1" spans="1:2">
      <c r="A74" s="65" t="s">
        <v>112</v>
      </c>
      <c r="B74" s="64"/>
    </row>
    <row r="75" ht="18" customHeight="1" spans="1:2">
      <c r="A75" s="65" t="s">
        <v>113</v>
      </c>
      <c r="B75" s="64"/>
    </row>
    <row r="76" ht="18" customHeight="1" spans="1:2">
      <c r="A76" s="65" t="s">
        <v>114</v>
      </c>
      <c r="B76" s="64"/>
    </row>
    <row r="77" ht="18" customHeight="1" spans="1:2">
      <c r="A77" s="65" t="s">
        <v>153</v>
      </c>
      <c r="B77" s="64"/>
    </row>
    <row r="78" ht="18" customHeight="1" spans="1:2">
      <c r="A78" s="65" t="s">
        <v>157</v>
      </c>
      <c r="B78" s="64"/>
    </row>
    <row r="79" ht="18" customHeight="1" spans="1:2">
      <c r="A79" s="65" t="s">
        <v>121</v>
      </c>
      <c r="B79" s="64"/>
    </row>
    <row r="80" ht="18" customHeight="1" spans="1:2">
      <c r="A80" s="65" t="s">
        <v>158</v>
      </c>
      <c r="B80" s="64"/>
    </row>
    <row r="81" ht="18" customHeight="1" spans="1:2">
      <c r="A81" s="63" t="s">
        <v>159</v>
      </c>
      <c r="B81" s="64">
        <f>SUM(B82:B89)</f>
        <v>0</v>
      </c>
    </row>
    <row r="82" ht="18" customHeight="1" spans="1:2">
      <c r="A82" s="65" t="s">
        <v>112</v>
      </c>
      <c r="B82" s="64"/>
    </row>
    <row r="83" ht="18" customHeight="1" spans="1:2">
      <c r="A83" s="65" t="s">
        <v>113</v>
      </c>
      <c r="B83" s="64"/>
    </row>
    <row r="84" ht="18" customHeight="1" spans="1:2">
      <c r="A84" s="65" t="s">
        <v>114</v>
      </c>
      <c r="B84" s="64"/>
    </row>
    <row r="85" ht="18" customHeight="1" spans="1:2">
      <c r="A85" s="65" t="s">
        <v>160</v>
      </c>
      <c r="B85" s="64"/>
    </row>
    <row r="86" ht="18" customHeight="1" spans="1:2">
      <c r="A86" s="65" t="s">
        <v>161</v>
      </c>
      <c r="B86" s="64"/>
    </row>
    <row r="87" ht="18" customHeight="1" spans="1:2">
      <c r="A87" s="65" t="s">
        <v>153</v>
      </c>
      <c r="B87" s="64"/>
    </row>
    <row r="88" ht="18" customHeight="1" spans="1:2">
      <c r="A88" s="65" t="s">
        <v>121</v>
      </c>
      <c r="B88" s="64"/>
    </row>
    <row r="89" ht="18" customHeight="1" spans="1:2">
      <c r="A89" s="65" t="s">
        <v>162</v>
      </c>
      <c r="B89" s="64"/>
    </row>
    <row r="90" ht="18" customHeight="1" spans="1:2">
      <c r="A90" s="63" t="s">
        <v>163</v>
      </c>
      <c r="B90" s="64">
        <f>SUM(B91:B102)</f>
        <v>0</v>
      </c>
    </row>
    <row r="91" ht="18" customHeight="1" spans="1:2">
      <c r="A91" s="65" t="s">
        <v>112</v>
      </c>
      <c r="B91" s="64"/>
    </row>
    <row r="92" ht="18" customHeight="1" spans="1:2">
      <c r="A92" s="65" t="s">
        <v>113</v>
      </c>
      <c r="B92" s="64"/>
    </row>
    <row r="93" ht="18" customHeight="1" spans="1:2">
      <c r="A93" s="65" t="s">
        <v>114</v>
      </c>
      <c r="B93" s="64"/>
    </row>
    <row r="94" ht="18" customHeight="1" spans="1:2">
      <c r="A94" s="65" t="s">
        <v>164</v>
      </c>
      <c r="B94" s="64"/>
    </row>
    <row r="95" ht="18" customHeight="1" spans="1:2">
      <c r="A95" s="65" t="s">
        <v>165</v>
      </c>
      <c r="B95" s="64"/>
    </row>
    <row r="96" ht="18" customHeight="1" spans="1:2">
      <c r="A96" s="65" t="s">
        <v>153</v>
      </c>
      <c r="B96" s="64"/>
    </row>
    <row r="97" ht="18" customHeight="1" spans="1:2">
      <c r="A97" s="65" t="s">
        <v>166</v>
      </c>
      <c r="B97" s="64"/>
    </row>
    <row r="98" ht="18" customHeight="1" spans="1:2">
      <c r="A98" s="65" t="s">
        <v>167</v>
      </c>
      <c r="B98" s="64"/>
    </row>
    <row r="99" ht="18" customHeight="1" spans="1:2">
      <c r="A99" s="65" t="s">
        <v>168</v>
      </c>
      <c r="B99" s="64"/>
    </row>
    <row r="100" ht="18" customHeight="1" spans="1:2">
      <c r="A100" s="65" t="s">
        <v>169</v>
      </c>
      <c r="B100" s="64"/>
    </row>
    <row r="101" ht="18" customHeight="1" spans="1:2">
      <c r="A101" s="65" t="s">
        <v>121</v>
      </c>
      <c r="B101" s="64"/>
    </row>
    <row r="102" ht="18" customHeight="1" spans="1:2">
      <c r="A102" s="65" t="s">
        <v>170</v>
      </c>
      <c r="B102" s="64"/>
    </row>
    <row r="103" ht="18" customHeight="1" spans="1:2">
      <c r="A103" s="63" t="s">
        <v>171</v>
      </c>
      <c r="B103" s="64">
        <f>SUM(B104:B111)</f>
        <v>0</v>
      </c>
    </row>
    <row r="104" ht="18" customHeight="1" spans="1:2">
      <c r="A104" s="65" t="s">
        <v>112</v>
      </c>
      <c r="B104" s="64"/>
    </row>
    <row r="105" ht="18" customHeight="1" spans="1:2">
      <c r="A105" s="65" t="s">
        <v>113</v>
      </c>
      <c r="B105" s="64"/>
    </row>
    <row r="106" ht="18" customHeight="1" spans="1:2">
      <c r="A106" s="65" t="s">
        <v>114</v>
      </c>
      <c r="B106" s="64"/>
    </row>
    <row r="107" ht="18" customHeight="1" spans="1:2">
      <c r="A107" s="65" t="s">
        <v>172</v>
      </c>
      <c r="B107" s="64"/>
    </row>
    <row r="108" ht="18" customHeight="1" spans="1:2">
      <c r="A108" s="65" t="s">
        <v>173</v>
      </c>
      <c r="B108" s="64"/>
    </row>
    <row r="109" ht="18" customHeight="1" spans="1:2">
      <c r="A109" s="65" t="s">
        <v>174</v>
      </c>
      <c r="B109" s="64"/>
    </row>
    <row r="110" ht="18" customHeight="1" spans="1:2">
      <c r="A110" s="65" t="s">
        <v>121</v>
      </c>
      <c r="B110" s="64"/>
    </row>
    <row r="111" ht="18" customHeight="1" spans="1:2">
      <c r="A111" s="65" t="s">
        <v>175</v>
      </c>
      <c r="B111" s="64"/>
    </row>
    <row r="112" ht="18" customHeight="1" spans="1:2">
      <c r="A112" s="63" t="s">
        <v>176</v>
      </c>
      <c r="B112" s="64">
        <f>SUM(B113:B122)</f>
        <v>0</v>
      </c>
    </row>
    <row r="113" ht="18" customHeight="1" spans="1:2">
      <c r="A113" s="65" t="s">
        <v>112</v>
      </c>
      <c r="B113" s="64"/>
    </row>
    <row r="114" ht="18" customHeight="1" spans="1:2">
      <c r="A114" s="65" t="s">
        <v>113</v>
      </c>
      <c r="B114" s="64"/>
    </row>
    <row r="115" ht="18" customHeight="1" spans="1:2">
      <c r="A115" s="65" t="s">
        <v>114</v>
      </c>
      <c r="B115" s="64"/>
    </row>
    <row r="116" ht="18" customHeight="1" spans="1:2">
      <c r="A116" s="65" t="s">
        <v>177</v>
      </c>
      <c r="B116" s="64"/>
    </row>
    <row r="117" ht="18" customHeight="1" spans="1:2">
      <c r="A117" s="65" t="s">
        <v>178</v>
      </c>
      <c r="B117" s="64"/>
    </row>
    <row r="118" ht="18" customHeight="1" spans="1:2">
      <c r="A118" s="65" t="s">
        <v>179</v>
      </c>
      <c r="B118" s="64"/>
    </row>
    <row r="119" ht="18" customHeight="1" spans="1:2">
      <c r="A119" s="65" t="s">
        <v>180</v>
      </c>
      <c r="B119" s="64"/>
    </row>
    <row r="120" ht="18" customHeight="1" spans="1:2">
      <c r="A120" s="65" t="s">
        <v>181</v>
      </c>
      <c r="B120" s="64"/>
    </row>
    <row r="121" ht="18" customHeight="1" spans="1:2">
      <c r="A121" s="65" t="s">
        <v>121</v>
      </c>
      <c r="B121" s="64"/>
    </row>
    <row r="122" ht="18" customHeight="1" spans="1:2">
      <c r="A122" s="65" t="s">
        <v>182</v>
      </c>
      <c r="B122" s="64"/>
    </row>
    <row r="123" ht="18" customHeight="1" spans="1:2">
      <c r="A123" s="63" t="s">
        <v>183</v>
      </c>
      <c r="B123" s="64">
        <f>SUM(B124:B134)</f>
        <v>0</v>
      </c>
    </row>
    <row r="124" ht="18" customHeight="1" spans="1:2">
      <c r="A124" s="65" t="s">
        <v>112</v>
      </c>
      <c r="B124" s="64"/>
    </row>
    <row r="125" ht="18" customHeight="1" spans="1:2">
      <c r="A125" s="65" t="s">
        <v>113</v>
      </c>
      <c r="B125" s="64"/>
    </row>
    <row r="126" ht="18" customHeight="1" spans="1:2">
      <c r="A126" s="65" t="s">
        <v>114</v>
      </c>
      <c r="B126" s="64"/>
    </row>
    <row r="127" ht="18" customHeight="1" spans="1:2">
      <c r="A127" s="65" t="s">
        <v>184</v>
      </c>
      <c r="B127" s="64"/>
    </row>
    <row r="128" ht="18" customHeight="1" spans="1:2">
      <c r="A128" s="65" t="s">
        <v>185</v>
      </c>
      <c r="B128" s="64"/>
    </row>
    <row r="129" ht="18" customHeight="1" spans="1:2">
      <c r="A129" s="65" t="s">
        <v>186</v>
      </c>
      <c r="B129" s="64"/>
    </row>
    <row r="130" ht="18" customHeight="1" spans="1:2">
      <c r="A130" s="65" t="s">
        <v>187</v>
      </c>
      <c r="B130" s="64"/>
    </row>
    <row r="131" ht="18" customHeight="1" spans="1:2">
      <c r="A131" s="65" t="s">
        <v>188</v>
      </c>
      <c r="B131" s="64"/>
    </row>
    <row r="132" ht="18" customHeight="1" spans="1:2">
      <c r="A132" s="65" t="s">
        <v>189</v>
      </c>
      <c r="B132" s="64"/>
    </row>
    <row r="133" ht="18" customHeight="1" spans="1:2">
      <c r="A133" s="65" t="s">
        <v>121</v>
      </c>
      <c r="B133" s="64"/>
    </row>
    <row r="134" ht="18" customHeight="1" spans="1:2">
      <c r="A134" s="65" t="s">
        <v>190</v>
      </c>
      <c r="B134" s="64"/>
    </row>
    <row r="135" ht="18" customHeight="1" spans="1:2">
      <c r="A135" s="63" t="s">
        <v>191</v>
      </c>
      <c r="B135" s="64">
        <f>SUM(B136:B141)</f>
        <v>0</v>
      </c>
    </row>
    <row r="136" ht="18" customHeight="1" spans="1:2">
      <c r="A136" s="65" t="s">
        <v>112</v>
      </c>
      <c r="B136" s="64"/>
    </row>
    <row r="137" ht="18" customHeight="1" spans="1:2">
      <c r="A137" s="65" t="s">
        <v>113</v>
      </c>
      <c r="B137" s="64"/>
    </row>
    <row r="138" ht="18" customHeight="1" spans="1:2">
      <c r="A138" s="65" t="s">
        <v>114</v>
      </c>
      <c r="B138" s="64"/>
    </row>
    <row r="139" ht="18" customHeight="1" spans="1:2">
      <c r="A139" s="65" t="s">
        <v>192</v>
      </c>
      <c r="B139" s="64"/>
    </row>
    <row r="140" ht="18" customHeight="1" spans="1:2">
      <c r="A140" s="65" t="s">
        <v>121</v>
      </c>
      <c r="B140" s="64"/>
    </row>
    <row r="141" ht="18" customHeight="1" spans="1:2">
      <c r="A141" s="65" t="s">
        <v>193</v>
      </c>
      <c r="B141" s="64"/>
    </row>
    <row r="142" ht="18" customHeight="1" spans="1:2">
      <c r="A142" s="63" t="s">
        <v>194</v>
      </c>
      <c r="B142" s="64">
        <f>SUM(B143:B149)</f>
        <v>0</v>
      </c>
    </row>
    <row r="143" ht="18" customHeight="1" spans="1:2">
      <c r="A143" s="65" t="s">
        <v>112</v>
      </c>
      <c r="B143" s="64"/>
    </row>
    <row r="144" ht="18" customHeight="1" spans="1:2">
      <c r="A144" s="65" t="s">
        <v>113</v>
      </c>
      <c r="B144" s="64"/>
    </row>
    <row r="145" ht="18" customHeight="1" spans="1:2">
      <c r="A145" s="65" t="s">
        <v>114</v>
      </c>
      <c r="B145" s="64"/>
    </row>
    <row r="146" ht="18" customHeight="1" spans="1:2">
      <c r="A146" s="65" t="s">
        <v>195</v>
      </c>
      <c r="B146" s="64"/>
    </row>
    <row r="147" ht="18" customHeight="1" spans="1:2">
      <c r="A147" s="65" t="s">
        <v>196</v>
      </c>
      <c r="B147" s="64"/>
    </row>
    <row r="148" ht="18" customHeight="1" spans="1:2">
      <c r="A148" s="65" t="s">
        <v>121</v>
      </c>
      <c r="B148" s="64"/>
    </row>
    <row r="149" ht="18" customHeight="1" spans="1:2">
      <c r="A149" s="65" t="s">
        <v>197</v>
      </c>
      <c r="B149" s="64"/>
    </row>
    <row r="150" ht="18" customHeight="1" spans="1:2">
      <c r="A150" s="63" t="s">
        <v>198</v>
      </c>
      <c r="B150" s="64">
        <f>SUM(B151:B155)</f>
        <v>0</v>
      </c>
    </row>
    <row r="151" ht="18" customHeight="1" spans="1:2">
      <c r="A151" s="65" t="s">
        <v>112</v>
      </c>
      <c r="B151" s="64"/>
    </row>
    <row r="152" ht="18" customHeight="1" spans="1:2">
      <c r="A152" s="65" t="s">
        <v>113</v>
      </c>
      <c r="B152" s="64"/>
    </row>
    <row r="153" ht="18" customHeight="1" spans="1:2">
      <c r="A153" s="65" t="s">
        <v>114</v>
      </c>
      <c r="B153" s="64"/>
    </row>
    <row r="154" ht="18" customHeight="1" spans="1:2">
      <c r="A154" s="65" t="s">
        <v>199</v>
      </c>
      <c r="B154" s="64"/>
    </row>
    <row r="155" ht="18" customHeight="1" spans="1:2">
      <c r="A155" s="65" t="s">
        <v>200</v>
      </c>
      <c r="B155" s="64"/>
    </row>
    <row r="156" ht="18" customHeight="1" spans="1:2">
      <c r="A156" s="63" t="s">
        <v>201</v>
      </c>
      <c r="B156" s="64">
        <f>SUM(B157:B162)</f>
        <v>0</v>
      </c>
    </row>
    <row r="157" ht="18" customHeight="1" spans="1:2">
      <c r="A157" s="65" t="s">
        <v>112</v>
      </c>
      <c r="B157" s="64"/>
    </row>
    <row r="158" ht="18" customHeight="1" spans="1:2">
      <c r="A158" s="65" t="s">
        <v>113</v>
      </c>
      <c r="B158" s="64"/>
    </row>
    <row r="159" ht="18" customHeight="1" spans="1:2">
      <c r="A159" s="65" t="s">
        <v>114</v>
      </c>
      <c r="B159" s="64"/>
    </row>
    <row r="160" ht="18" customHeight="1" spans="1:2">
      <c r="A160" s="65" t="s">
        <v>126</v>
      </c>
      <c r="B160" s="64"/>
    </row>
    <row r="161" ht="18" customHeight="1" spans="1:2">
      <c r="A161" s="65" t="s">
        <v>121</v>
      </c>
      <c r="B161" s="64"/>
    </row>
    <row r="162" ht="18" customHeight="1" spans="1:2">
      <c r="A162" s="65" t="s">
        <v>202</v>
      </c>
      <c r="B162" s="64"/>
    </row>
    <row r="163" ht="18" customHeight="1" spans="1:2">
      <c r="A163" s="63" t="s">
        <v>203</v>
      </c>
      <c r="B163" s="64"/>
    </row>
    <row r="164" ht="18" customHeight="1" spans="1:2">
      <c r="A164" s="65" t="s">
        <v>112</v>
      </c>
      <c r="B164" s="64"/>
    </row>
    <row r="165" ht="18" customHeight="1" spans="1:2">
      <c r="A165" s="65" t="s">
        <v>113</v>
      </c>
      <c r="B165" s="64"/>
    </row>
    <row r="166" ht="18" customHeight="1" spans="1:2">
      <c r="A166" s="65" t="s">
        <v>114</v>
      </c>
      <c r="B166" s="64"/>
    </row>
    <row r="167" ht="18" customHeight="1" spans="1:2">
      <c r="A167" s="65" t="s">
        <v>204</v>
      </c>
      <c r="B167" s="64"/>
    </row>
    <row r="168" ht="18" customHeight="1" spans="1:2">
      <c r="A168" s="65" t="s">
        <v>121</v>
      </c>
      <c r="B168" s="64"/>
    </row>
    <row r="169" ht="18" customHeight="1" spans="1:2">
      <c r="A169" s="65" t="s">
        <v>205</v>
      </c>
      <c r="B169" s="64"/>
    </row>
    <row r="170" ht="18" customHeight="1" spans="1:2">
      <c r="A170" s="63" t="s">
        <v>206</v>
      </c>
      <c r="B170" s="64">
        <f>SUM(B171:B176)</f>
        <v>88</v>
      </c>
    </row>
    <row r="171" ht="18" customHeight="1" spans="1:2">
      <c r="A171" s="65" t="s">
        <v>112</v>
      </c>
      <c r="B171" s="64">
        <v>87</v>
      </c>
    </row>
    <row r="172" ht="18" customHeight="1" spans="1:2">
      <c r="A172" s="65" t="s">
        <v>113</v>
      </c>
      <c r="B172" s="64">
        <v>1</v>
      </c>
    </row>
    <row r="173" ht="18" customHeight="1" spans="1:2">
      <c r="A173" s="65" t="s">
        <v>114</v>
      </c>
      <c r="B173" s="64"/>
    </row>
    <row r="174" ht="18" customHeight="1" spans="1:2">
      <c r="A174" s="65" t="s">
        <v>207</v>
      </c>
      <c r="B174" s="64"/>
    </row>
    <row r="175" ht="18" customHeight="1" spans="1:2">
      <c r="A175" s="65" t="s">
        <v>121</v>
      </c>
      <c r="B175" s="64"/>
    </row>
    <row r="176" ht="18" customHeight="1" spans="1:2">
      <c r="A176" s="65" t="s">
        <v>208</v>
      </c>
      <c r="B176" s="64"/>
    </row>
    <row r="177" ht="18" customHeight="1" spans="1:2">
      <c r="A177" s="63" t="s">
        <v>209</v>
      </c>
      <c r="B177" s="64">
        <f>SUM(B178:B183)</f>
        <v>0</v>
      </c>
    </row>
    <row r="178" ht="18" customHeight="1" spans="1:2">
      <c r="A178" s="65" t="s">
        <v>112</v>
      </c>
      <c r="B178" s="64"/>
    </row>
    <row r="179" ht="18" customHeight="1" spans="1:2">
      <c r="A179" s="65" t="s">
        <v>113</v>
      </c>
      <c r="B179" s="64"/>
    </row>
    <row r="180" ht="18" customHeight="1" spans="1:2">
      <c r="A180" s="65" t="s">
        <v>114</v>
      </c>
      <c r="B180" s="64"/>
    </row>
    <row r="181" ht="18" customHeight="1" spans="1:2">
      <c r="A181" s="65" t="s">
        <v>210</v>
      </c>
      <c r="B181" s="64"/>
    </row>
    <row r="182" ht="18" customHeight="1" spans="1:2">
      <c r="A182" s="65" t="s">
        <v>121</v>
      </c>
      <c r="B182" s="64"/>
    </row>
    <row r="183" ht="18" customHeight="1" spans="1:2">
      <c r="A183" s="65" t="s">
        <v>211</v>
      </c>
      <c r="B183" s="64"/>
    </row>
    <row r="184" ht="18" customHeight="1" spans="1:2">
      <c r="A184" s="63" t="s">
        <v>212</v>
      </c>
      <c r="B184" s="64">
        <f>SUM(B185:B190)</f>
        <v>0</v>
      </c>
    </row>
    <row r="185" ht="18" customHeight="1" spans="1:2">
      <c r="A185" s="65" t="s">
        <v>112</v>
      </c>
      <c r="B185" s="64"/>
    </row>
    <row r="186" ht="18" customHeight="1" spans="1:2">
      <c r="A186" s="65" t="s">
        <v>113</v>
      </c>
      <c r="B186" s="64"/>
    </row>
    <row r="187" ht="18" customHeight="1" spans="1:2">
      <c r="A187" s="65" t="s">
        <v>114</v>
      </c>
      <c r="B187" s="64"/>
    </row>
    <row r="188" ht="18" customHeight="1" spans="1:2">
      <c r="A188" s="65" t="s">
        <v>213</v>
      </c>
      <c r="B188" s="64"/>
    </row>
    <row r="189" ht="18" customHeight="1" spans="1:2">
      <c r="A189" s="65" t="s">
        <v>121</v>
      </c>
      <c r="B189" s="64"/>
    </row>
    <row r="190" ht="18" customHeight="1" spans="1:2">
      <c r="A190" s="65" t="s">
        <v>214</v>
      </c>
      <c r="B190" s="64"/>
    </row>
    <row r="191" ht="18" customHeight="1" spans="1:2">
      <c r="A191" s="63" t="s">
        <v>215</v>
      </c>
      <c r="B191" s="64">
        <f>SUM(B192:B198)</f>
        <v>0</v>
      </c>
    </row>
    <row r="192" ht="18" customHeight="1" spans="1:2">
      <c r="A192" s="65" t="s">
        <v>112</v>
      </c>
      <c r="B192" s="64"/>
    </row>
    <row r="193" ht="18" customHeight="1" spans="1:2">
      <c r="A193" s="65" t="s">
        <v>113</v>
      </c>
      <c r="B193" s="64"/>
    </row>
    <row r="194" ht="18" customHeight="1" spans="1:2">
      <c r="A194" s="65" t="s">
        <v>114</v>
      </c>
      <c r="B194" s="64"/>
    </row>
    <row r="195" ht="18" customHeight="1" spans="1:2">
      <c r="A195" s="65" t="s">
        <v>216</v>
      </c>
      <c r="B195" s="64"/>
    </row>
    <row r="196" ht="18" customHeight="1" spans="1:2">
      <c r="A196" s="65" t="s">
        <v>217</v>
      </c>
      <c r="B196" s="64"/>
    </row>
    <row r="197" ht="18" customHeight="1" spans="1:2">
      <c r="A197" s="65" t="s">
        <v>121</v>
      </c>
      <c r="B197" s="64"/>
    </row>
    <row r="198" ht="18" customHeight="1" spans="1:2">
      <c r="A198" s="65" t="s">
        <v>218</v>
      </c>
      <c r="B198" s="64"/>
    </row>
    <row r="199" ht="18" customHeight="1" spans="1:2">
      <c r="A199" s="63" t="s">
        <v>219</v>
      </c>
      <c r="B199" s="64">
        <f>SUM(B200:B204)</f>
        <v>0</v>
      </c>
    </row>
    <row r="200" ht="18" customHeight="1" spans="1:2">
      <c r="A200" s="65" t="s">
        <v>112</v>
      </c>
      <c r="B200" s="64"/>
    </row>
    <row r="201" ht="18" customHeight="1" spans="1:2">
      <c r="A201" s="65" t="s">
        <v>113</v>
      </c>
      <c r="B201" s="64"/>
    </row>
    <row r="202" ht="18" customHeight="1" spans="1:2">
      <c r="A202" s="65" t="s">
        <v>114</v>
      </c>
      <c r="B202" s="64"/>
    </row>
    <row r="203" ht="18" customHeight="1" spans="1:2">
      <c r="A203" s="65" t="s">
        <v>121</v>
      </c>
      <c r="B203" s="64"/>
    </row>
    <row r="204" ht="18" customHeight="1" spans="1:2">
      <c r="A204" s="65" t="s">
        <v>220</v>
      </c>
      <c r="B204" s="64"/>
    </row>
    <row r="205" ht="18" customHeight="1" spans="1:2">
      <c r="A205" s="63" t="s">
        <v>221</v>
      </c>
      <c r="B205" s="64">
        <f>SUM(B206:B210)</f>
        <v>0</v>
      </c>
    </row>
    <row r="206" ht="18" customHeight="1" spans="1:2">
      <c r="A206" s="65" t="s">
        <v>112</v>
      </c>
      <c r="B206" s="64"/>
    </row>
    <row r="207" ht="18" customHeight="1" spans="1:2">
      <c r="A207" s="65" t="s">
        <v>113</v>
      </c>
      <c r="B207" s="64"/>
    </row>
    <row r="208" ht="18" customHeight="1" spans="1:2">
      <c r="A208" s="65" t="s">
        <v>114</v>
      </c>
      <c r="B208" s="64"/>
    </row>
    <row r="209" ht="18" customHeight="1" spans="1:2">
      <c r="A209" s="65" t="s">
        <v>121</v>
      </c>
      <c r="B209" s="64"/>
    </row>
    <row r="210" ht="18" customHeight="1" spans="1:2">
      <c r="A210" s="65" t="s">
        <v>222</v>
      </c>
      <c r="B210" s="64"/>
    </row>
    <row r="211" ht="18" customHeight="1" spans="1:2">
      <c r="A211" s="63" t="s">
        <v>223</v>
      </c>
      <c r="B211" s="64">
        <f>SUM(B212:B217)</f>
        <v>0</v>
      </c>
    </row>
    <row r="212" ht="18" customHeight="1" spans="1:2">
      <c r="A212" s="65" t="s">
        <v>112</v>
      </c>
      <c r="B212" s="64"/>
    </row>
    <row r="213" ht="18" customHeight="1" spans="1:2">
      <c r="A213" s="65" t="s">
        <v>113</v>
      </c>
      <c r="B213" s="64"/>
    </row>
    <row r="214" ht="18" customHeight="1" spans="1:2">
      <c r="A214" s="65" t="s">
        <v>114</v>
      </c>
      <c r="B214" s="64"/>
    </row>
    <row r="215" ht="18" customHeight="1" spans="1:2">
      <c r="A215" s="65" t="s">
        <v>224</v>
      </c>
      <c r="B215" s="64"/>
    </row>
    <row r="216" ht="18" customHeight="1" spans="1:2">
      <c r="A216" s="65" t="s">
        <v>121</v>
      </c>
      <c r="B216" s="64"/>
    </row>
    <row r="217" ht="18" customHeight="1" spans="1:2">
      <c r="A217" s="65" t="s">
        <v>225</v>
      </c>
      <c r="B217" s="64"/>
    </row>
    <row r="218" ht="18" customHeight="1" spans="1:2">
      <c r="A218" s="63" t="s">
        <v>226</v>
      </c>
      <c r="B218" s="64">
        <f>SUM(B219:B232)</f>
        <v>0</v>
      </c>
    </row>
    <row r="219" ht="18" customHeight="1" spans="1:2">
      <c r="A219" s="65" t="s">
        <v>112</v>
      </c>
      <c r="B219" s="64"/>
    </row>
    <row r="220" ht="18" customHeight="1" spans="1:2">
      <c r="A220" s="65" t="s">
        <v>113</v>
      </c>
      <c r="B220" s="64"/>
    </row>
    <row r="221" ht="18" customHeight="1" spans="1:2">
      <c r="A221" s="65" t="s">
        <v>114</v>
      </c>
      <c r="B221" s="64"/>
    </row>
    <row r="222" ht="18" customHeight="1" spans="1:2">
      <c r="A222" s="65" t="s">
        <v>227</v>
      </c>
      <c r="B222" s="64"/>
    </row>
    <row r="223" ht="18" customHeight="1" spans="1:2">
      <c r="A223" s="65" t="s">
        <v>228</v>
      </c>
      <c r="B223" s="64"/>
    </row>
    <row r="224" ht="18" customHeight="1" spans="1:2">
      <c r="A224" s="65" t="s">
        <v>153</v>
      </c>
      <c r="B224" s="64"/>
    </row>
    <row r="225" ht="18" customHeight="1" spans="1:2">
      <c r="A225" s="65" t="s">
        <v>229</v>
      </c>
      <c r="B225" s="64"/>
    </row>
    <row r="226" ht="18" customHeight="1" spans="1:2">
      <c r="A226" s="65" t="s">
        <v>230</v>
      </c>
      <c r="B226" s="64"/>
    </row>
    <row r="227" ht="18" customHeight="1" spans="1:2">
      <c r="A227" s="65" t="s">
        <v>231</v>
      </c>
      <c r="B227" s="64"/>
    </row>
    <row r="228" ht="18" customHeight="1" spans="1:2">
      <c r="A228" s="65" t="s">
        <v>232</v>
      </c>
      <c r="B228" s="64"/>
    </row>
    <row r="229" ht="18" customHeight="1" spans="1:2">
      <c r="A229" s="65" t="s">
        <v>233</v>
      </c>
      <c r="B229" s="64"/>
    </row>
    <row r="230" ht="18" customHeight="1" spans="1:2">
      <c r="A230" s="65" t="s">
        <v>234</v>
      </c>
      <c r="B230" s="64"/>
    </row>
    <row r="231" ht="18" customHeight="1" spans="1:2">
      <c r="A231" s="65" t="s">
        <v>121</v>
      </c>
      <c r="B231" s="64"/>
    </row>
    <row r="232" ht="18" customHeight="1" spans="1:2">
      <c r="A232" s="65" t="s">
        <v>235</v>
      </c>
      <c r="B232" s="64"/>
    </row>
    <row r="233" ht="18" customHeight="1" spans="1:2">
      <c r="A233" s="63" t="s">
        <v>236</v>
      </c>
      <c r="B233" s="64">
        <v>28</v>
      </c>
    </row>
    <row r="234" ht="18" customHeight="1" spans="1:2">
      <c r="A234" s="65" t="s">
        <v>237</v>
      </c>
      <c r="B234" s="64"/>
    </row>
    <row r="235" ht="18" customHeight="1" spans="1:2">
      <c r="A235" s="65" t="s">
        <v>238</v>
      </c>
      <c r="B235" s="64">
        <v>28</v>
      </c>
    </row>
    <row r="236" ht="18" customHeight="1" spans="1:2">
      <c r="A236" s="63" t="s">
        <v>239</v>
      </c>
      <c r="B236" s="64">
        <f>B237+B244+B247+B250+B256+B261+B263+B268+B274</f>
        <v>0</v>
      </c>
    </row>
    <row r="237" ht="18" customHeight="1" spans="1:2">
      <c r="A237" s="63" t="s">
        <v>240</v>
      </c>
      <c r="B237" s="64">
        <f>SUM(B238:B243)</f>
        <v>0</v>
      </c>
    </row>
    <row r="238" ht="18" customHeight="1" spans="1:2">
      <c r="A238" s="65" t="s">
        <v>112</v>
      </c>
      <c r="B238" s="64"/>
    </row>
    <row r="239" ht="18" customHeight="1" spans="1:2">
      <c r="A239" s="65" t="s">
        <v>113</v>
      </c>
      <c r="B239" s="64"/>
    </row>
    <row r="240" ht="18" customHeight="1" spans="1:2">
      <c r="A240" s="65" t="s">
        <v>114</v>
      </c>
      <c r="B240" s="64"/>
    </row>
    <row r="241" ht="18" customHeight="1" spans="1:2">
      <c r="A241" s="65" t="s">
        <v>207</v>
      </c>
      <c r="B241" s="64"/>
    </row>
    <row r="242" ht="18" customHeight="1" spans="1:2">
      <c r="A242" s="65" t="s">
        <v>121</v>
      </c>
      <c r="B242" s="64"/>
    </row>
    <row r="243" ht="18" customHeight="1" spans="1:2">
      <c r="A243" s="65" t="s">
        <v>241</v>
      </c>
      <c r="B243" s="64"/>
    </row>
    <row r="244" ht="18" customHeight="1" spans="1:2">
      <c r="A244" s="63" t="s">
        <v>242</v>
      </c>
      <c r="B244" s="64">
        <f>SUM(B245:B246)</f>
        <v>0</v>
      </c>
    </row>
    <row r="245" ht="18" customHeight="1" spans="1:2">
      <c r="A245" s="65" t="s">
        <v>243</v>
      </c>
      <c r="B245" s="64"/>
    </row>
    <row r="246" ht="18" customHeight="1" spans="1:2">
      <c r="A246" s="65" t="s">
        <v>244</v>
      </c>
      <c r="B246" s="64"/>
    </row>
    <row r="247" ht="18" customHeight="1" spans="1:2">
      <c r="A247" s="63" t="s">
        <v>245</v>
      </c>
      <c r="B247" s="64">
        <f>SUM(B248:B249)</f>
        <v>0</v>
      </c>
    </row>
    <row r="248" ht="18" customHeight="1" spans="1:2">
      <c r="A248" s="65" t="s">
        <v>246</v>
      </c>
      <c r="B248" s="64"/>
    </row>
    <row r="249" ht="18" customHeight="1" spans="1:2">
      <c r="A249" s="65" t="s">
        <v>247</v>
      </c>
      <c r="B249" s="64"/>
    </row>
    <row r="250" ht="18" customHeight="1" spans="1:2">
      <c r="A250" s="63" t="s">
        <v>248</v>
      </c>
      <c r="B250" s="64">
        <f>SUM(B251:B255)</f>
        <v>0</v>
      </c>
    </row>
    <row r="251" ht="18" customHeight="1" spans="1:2">
      <c r="A251" s="65" t="s">
        <v>249</v>
      </c>
      <c r="B251" s="64"/>
    </row>
    <row r="252" ht="18" customHeight="1" spans="1:2">
      <c r="A252" s="65" t="s">
        <v>250</v>
      </c>
      <c r="B252" s="64"/>
    </row>
    <row r="253" ht="18" customHeight="1" spans="1:2">
      <c r="A253" s="65" t="s">
        <v>251</v>
      </c>
      <c r="B253" s="64"/>
    </row>
    <row r="254" ht="18" customHeight="1" spans="1:2">
      <c r="A254" s="65" t="s">
        <v>252</v>
      </c>
      <c r="B254" s="64"/>
    </row>
    <row r="255" ht="18" customHeight="1" spans="1:2">
      <c r="A255" s="65" t="s">
        <v>253</v>
      </c>
      <c r="B255" s="64"/>
    </row>
    <row r="256" ht="18" customHeight="1" spans="1:2">
      <c r="A256" s="63" t="s">
        <v>254</v>
      </c>
      <c r="B256" s="64">
        <f>SUM(B257:B260)</f>
        <v>0</v>
      </c>
    </row>
    <row r="257" ht="18" customHeight="1" spans="1:2">
      <c r="A257" s="65" t="s">
        <v>255</v>
      </c>
      <c r="B257" s="64"/>
    </row>
    <row r="258" ht="18" customHeight="1" spans="1:2">
      <c r="A258" s="65" t="s">
        <v>256</v>
      </c>
      <c r="B258" s="64"/>
    </row>
    <row r="259" ht="18" customHeight="1" spans="1:2">
      <c r="A259" s="65" t="s">
        <v>257</v>
      </c>
      <c r="B259" s="64"/>
    </row>
    <row r="260" ht="18" customHeight="1" spans="1:2">
      <c r="A260" s="65" t="s">
        <v>258</v>
      </c>
      <c r="B260" s="64"/>
    </row>
    <row r="261" ht="18" customHeight="1" spans="1:2">
      <c r="A261" s="63" t="s">
        <v>259</v>
      </c>
      <c r="B261" s="64">
        <f>B262</f>
        <v>0</v>
      </c>
    </row>
    <row r="262" ht="18" customHeight="1" spans="1:2">
      <c r="A262" s="65" t="s">
        <v>260</v>
      </c>
      <c r="B262" s="64"/>
    </row>
    <row r="263" ht="18" customHeight="1" spans="1:2">
      <c r="A263" s="63" t="s">
        <v>261</v>
      </c>
      <c r="B263" s="64">
        <f>SUM(B264:B267)</f>
        <v>0</v>
      </c>
    </row>
    <row r="264" ht="18" customHeight="1" spans="1:2">
      <c r="A264" s="65" t="s">
        <v>262</v>
      </c>
      <c r="B264" s="64"/>
    </row>
    <row r="265" ht="18" customHeight="1" spans="1:2">
      <c r="A265" s="65" t="s">
        <v>263</v>
      </c>
      <c r="B265" s="64"/>
    </row>
    <row r="266" ht="18" customHeight="1" spans="1:2">
      <c r="A266" s="65" t="s">
        <v>264</v>
      </c>
      <c r="B266" s="64"/>
    </row>
    <row r="267" ht="18" customHeight="1" spans="1:2">
      <c r="A267" s="65" t="s">
        <v>265</v>
      </c>
      <c r="B267" s="64"/>
    </row>
    <row r="268" ht="18" customHeight="1" spans="1:2">
      <c r="A268" s="63" t="s">
        <v>266</v>
      </c>
      <c r="B268" s="64">
        <f>SUM(B269:B273)</f>
        <v>0</v>
      </c>
    </row>
    <row r="269" ht="18" customHeight="1" spans="1:2">
      <c r="A269" s="65" t="s">
        <v>112</v>
      </c>
      <c r="B269" s="64"/>
    </row>
    <row r="270" ht="18" customHeight="1" spans="1:2">
      <c r="A270" s="65" t="s">
        <v>113</v>
      </c>
      <c r="B270" s="64"/>
    </row>
    <row r="271" ht="18" customHeight="1" spans="1:2">
      <c r="A271" s="65" t="s">
        <v>114</v>
      </c>
      <c r="B271" s="64"/>
    </row>
    <row r="272" ht="18" customHeight="1" spans="1:2">
      <c r="A272" s="65" t="s">
        <v>121</v>
      </c>
      <c r="B272" s="64"/>
    </row>
    <row r="273" ht="18" customHeight="1" spans="1:2">
      <c r="A273" s="65" t="s">
        <v>267</v>
      </c>
      <c r="B273" s="64"/>
    </row>
    <row r="274" ht="18" customHeight="1" spans="1:2">
      <c r="A274" s="63" t="s">
        <v>268</v>
      </c>
      <c r="B274" s="148">
        <f>B275</f>
        <v>0</v>
      </c>
    </row>
    <row r="275" ht="18" customHeight="1" spans="1:2">
      <c r="A275" s="63" t="s">
        <v>269</v>
      </c>
      <c r="B275" s="64"/>
    </row>
    <row r="276" ht="18" customHeight="1" spans="1:2">
      <c r="A276" s="63" t="s">
        <v>270</v>
      </c>
      <c r="B276" s="66">
        <f>SUM(B277,B279,B281,B283,B293)</f>
        <v>0</v>
      </c>
    </row>
    <row r="277" ht="18" customHeight="1" spans="1:2">
      <c r="A277" s="63" t="s">
        <v>271</v>
      </c>
      <c r="B277" s="64">
        <f>B278</f>
        <v>0</v>
      </c>
    </row>
    <row r="278" ht="18" customHeight="1" spans="1:2">
      <c r="A278" s="65" t="s">
        <v>272</v>
      </c>
      <c r="B278" s="64"/>
    </row>
    <row r="279" ht="18" customHeight="1" spans="1:2">
      <c r="A279" s="63" t="s">
        <v>273</v>
      </c>
      <c r="B279" s="64">
        <f>B280</f>
        <v>0</v>
      </c>
    </row>
    <row r="280" ht="18" customHeight="1" spans="1:2">
      <c r="A280" s="65" t="s">
        <v>274</v>
      </c>
      <c r="B280" s="64"/>
    </row>
    <row r="281" ht="18" customHeight="1" spans="1:2">
      <c r="A281" s="63" t="s">
        <v>275</v>
      </c>
      <c r="B281" s="64">
        <f>B282</f>
        <v>0</v>
      </c>
    </row>
    <row r="282" ht="18" customHeight="1" spans="1:2">
      <c r="A282" s="65" t="s">
        <v>276</v>
      </c>
      <c r="B282" s="64"/>
    </row>
    <row r="283" ht="18" customHeight="1" spans="1:2">
      <c r="A283" s="63" t="s">
        <v>277</v>
      </c>
      <c r="B283" s="64">
        <f>SUM(B284:B292)</f>
        <v>0</v>
      </c>
    </row>
    <row r="284" ht="18" customHeight="1" spans="1:2">
      <c r="A284" s="65" t="s">
        <v>278</v>
      </c>
      <c r="B284" s="64"/>
    </row>
    <row r="285" ht="18" customHeight="1" spans="1:2">
      <c r="A285" s="65" t="s">
        <v>279</v>
      </c>
      <c r="B285" s="64"/>
    </row>
    <row r="286" ht="18" customHeight="1" spans="1:2">
      <c r="A286" s="65" t="s">
        <v>280</v>
      </c>
      <c r="B286" s="64"/>
    </row>
    <row r="287" ht="18" customHeight="1" spans="1:2">
      <c r="A287" s="65" t="s">
        <v>281</v>
      </c>
      <c r="B287" s="64"/>
    </row>
    <row r="288" ht="18" customHeight="1" spans="1:2">
      <c r="A288" s="65" t="s">
        <v>282</v>
      </c>
      <c r="B288" s="64"/>
    </row>
    <row r="289" ht="18" customHeight="1" spans="1:2">
      <c r="A289" s="65" t="s">
        <v>283</v>
      </c>
      <c r="B289" s="64"/>
    </row>
    <row r="290" ht="18" customHeight="1" spans="1:2">
      <c r="A290" s="65" t="s">
        <v>284</v>
      </c>
      <c r="B290" s="64"/>
    </row>
    <row r="291" ht="18" customHeight="1" spans="1:2">
      <c r="A291" s="65" t="s">
        <v>285</v>
      </c>
      <c r="B291" s="64"/>
    </row>
    <row r="292" ht="18" customHeight="1" spans="1:2">
      <c r="A292" s="65" t="s">
        <v>286</v>
      </c>
      <c r="B292" s="64"/>
    </row>
    <row r="293" ht="18" customHeight="1" spans="1:2">
      <c r="A293" s="63" t="s">
        <v>287</v>
      </c>
      <c r="B293" s="64">
        <f>B294</f>
        <v>0</v>
      </c>
    </row>
    <row r="294" ht="18" customHeight="1" spans="1:2">
      <c r="A294" s="65" t="s">
        <v>288</v>
      </c>
      <c r="B294" s="64"/>
    </row>
    <row r="295" ht="18" customHeight="1" spans="1:2">
      <c r="A295" s="63" t="s">
        <v>289</v>
      </c>
      <c r="B295" s="64">
        <f>B296+B299+B310+B317+B325+B334+B348+B358+B368+B376+B382</f>
        <v>0</v>
      </c>
    </row>
    <row r="296" ht="18" customHeight="1" spans="1:2">
      <c r="A296" s="63" t="s">
        <v>290</v>
      </c>
      <c r="B296" s="64">
        <f>SUM(B297:B298)</f>
        <v>0</v>
      </c>
    </row>
    <row r="297" ht="18" customHeight="1" spans="1:2">
      <c r="A297" s="65" t="s">
        <v>291</v>
      </c>
      <c r="B297" s="64"/>
    </row>
    <row r="298" ht="18" customHeight="1" spans="1:2">
      <c r="A298" s="65" t="s">
        <v>292</v>
      </c>
      <c r="B298" s="64"/>
    </row>
    <row r="299" ht="18" customHeight="1" spans="1:2">
      <c r="A299" s="63" t="s">
        <v>293</v>
      </c>
      <c r="B299" s="64">
        <f>SUM(B300:B309)</f>
        <v>0</v>
      </c>
    </row>
    <row r="300" ht="18" customHeight="1" spans="1:2">
      <c r="A300" s="65" t="s">
        <v>112</v>
      </c>
      <c r="B300" s="64"/>
    </row>
    <row r="301" ht="18" customHeight="1" spans="1:2">
      <c r="A301" s="65" t="s">
        <v>113</v>
      </c>
      <c r="B301" s="64"/>
    </row>
    <row r="302" ht="18" customHeight="1" spans="1:2">
      <c r="A302" s="65" t="s">
        <v>114</v>
      </c>
      <c r="B302" s="64"/>
    </row>
    <row r="303" ht="18" customHeight="1" spans="1:2">
      <c r="A303" s="149" t="s">
        <v>153</v>
      </c>
      <c r="B303" s="64"/>
    </row>
    <row r="304" ht="18" customHeight="1" spans="1:2">
      <c r="A304" s="65" t="s">
        <v>294</v>
      </c>
      <c r="B304" s="64"/>
    </row>
    <row r="305" ht="18" customHeight="1" spans="1:2">
      <c r="A305" s="65" t="s">
        <v>295</v>
      </c>
      <c r="B305" s="64"/>
    </row>
    <row r="306" ht="18" customHeight="1" spans="1:2">
      <c r="A306" s="65" t="s">
        <v>296</v>
      </c>
      <c r="B306" s="64"/>
    </row>
    <row r="307" ht="18" customHeight="1" spans="1:2">
      <c r="A307" s="65" t="s">
        <v>297</v>
      </c>
      <c r="B307" s="64"/>
    </row>
    <row r="308" ht="18" customHeight="1" spans="1:2">
      <c r="A308" s="65" t="s">
        <v>121</v>
      </c>
      <c r="B308" s="64"/>
    </row>
    <row r="309" ht="18" customHeight="1" spans="1:2">
      <c r="A309" s="65" t="s">
        <v>298</v>
      </c>
      <c r="B309" s="64"/>
    </row>
    <row r="310" ht="18" customHeight="1" spans="1:2">
      <c r="A310" s="63" t="s">
        <v>299</v>
      </c>
      <c r="B310" s="64">
        <f>SUM(B311:B316)</f>
        <v>0</v>
      </c>
    </row>
    <row r="311" ht="18" customHeight="1" spans="1:2">
      <c r="A311" s="65" t="s">
        <v>112</v>
      </c>
      <c r="B311" s="64"/>
    </row>
    <row r="312" ht="18" customHeight="1" spans="1:2">
      <c r="A312" s="65" t="s">
        <v>113</v>
      </c>
      <c r="B312" s="64"/>
    </row>
    <row r="313" ht="18" customHeight="1" spans="1:2">
      <c r="A313" s="65" t="s">
        <v>114</v>
      </c>
      <c r="B313" s="64"/>
    </row>
    <row r="314" ht="18" customHeight="1" spans="1:2">
      <c r="A314" s="65" t="s">
        <v>300</v>
      </c>
      <c r="B314" s="64"/>
    </row>
    <row r="315" ht="18" customHeight="1" spans="1:2">
      <c r="A315" s="65" t="s">
        <v>121</v>
      </c>
      <c r="B315" s="64"/>
    </row>
    <row r="316" ht="18" customHeight="1" spans="1:2">
      <c r="A316" s="65" t="s">
        <v>301</v>
      </c>
      <c r="B316" s="64"/>
    </row>
    <row r="317" ht="18" customHeight="1" spans="1:2">
      <c r="A317" s="63" t="s">
        <v>302</v>
      </c>
      <c r="B317" s="64">
        <f>SUM(B318:B324)</f>
        <v>0</v>
      </c>
    </row>
    <row r="318" ht="18" customHeight="1" spans="1:2">
      <c r="A318" s="65" t="s">
        <v>112</v>
      </c>
      <c r="B318" s="64"/>
    </row>
    <row r="319" ht="18" customHeight="1" spans="1:2">
      <c r="A319" s="65" t="s">
        <v>113</v>
      </c>
      <c r="B319" s="64"/>
    </row>
    <row r="320" ht="18" customHeight="1" spans="1:2">
      <c r="A320" s="65" t="s">
        <v>114</v>
      </c>
      <c r="B320" s="64"/>
    </row>
    <row r="321" ht="18" customHeight="1" spans="1:2">
      <c r="A321" s="65" t="s">
        <v>303</v>
      </c>
      <c r="B321" s="64"/>
    </row>
    <row r="322" ht="18" customHeight="1" spans="1:2">
      <c r="A322" s="65" t="s">
        <v>304</v>
      </c>
      <c r="B322" s="64"/>
    </row>
    <row r="323" ht="18" customHeight="1" spans="1:2">
      <c r="A323" s="65" t="s">
        <v>121</v>
      </c>
      <c r="B323" s="64"/>
    </row>
    <row r="324" ht="18" customHeight="1" spans="1:2">
      <c r="A324" s="65" t="s">
        <v>305</v>
      </c>
      <c r="B324" s="64"/>
    </row>
    <row r="325" ht="18" customHeight="1" spans="1:2">
      <c r="A325" s="63" t="s">
        <v>306</v>
      </c>
      <c r="B325" s="64">
        <f>SUM(B326:B333)</f>
        <v>0</v>
      </c>
    </row>
    <row r="326" ht="18" customHeight="1" spans="1:2">
      <c r="A326" s="65" t="s">
        <v>112</v>
      </c>
      <c r="B326" s="64"/>
    </row>
    <row r="327" ht="18" customHeight="1" spans="1:2">
      <c r="A327" s="65" t="s">
        <v>113</v>
      </c>
      <c r="B327" s="64"/>
    </row>
    <row r="328" ht="18" customHeight="1" spans="1:2">
      <c r="A328" s="65" t="s">
        <v>114</v>
      </c>
      <c r="B328" s="64"/>
    </row>
    <row r="329" ht="18" customHeight="1" spans="1:2">
      <c r="A329" s="65" t="s">
        <v>307</v>
      </c>
      <c r="B329" s="64"/>
    </row>
    <row r="330" ht="18" customHeight="1" spans="1:2">
      <c r="A330" s="65" t="s">
        <v>308</v>
      </c>
      <c r="B330" s="64"/>
    </row>
    <row r="331" ht="18" customHeight="1" spans="1:2">
      <c r="A331" s="65" t="s">
        <v>309</v>
      </c>
      <c r="B331" s="64"/>
    </row>
    <row r="332" ht="18" customHeight="1" spans="1:2">
      <c r="A332" s="65" t="s">
        <v>121</v>
      </c>
      <c r="B332" s="64"/>
    </row>
    <row r="333" ht="18" customHeight="1" spans="1:2">
      <c r="A333" s="65" t="s">
        <v>310</v>
      </c>
      <c r="B333" s="64"/>
    </row>
    <row r="334" ht="18" customHeight="1" spans="1:2">
      <c r="A334" s="63" t="s">
        <v>311</v>
      </c>
      <c r="B334" s="64">
        <f>SUM(B335:B347)</f>
        <v>0</v>
      </c>
    </row>
    <row r="335" ht="18" customHeight="1" spans="1:2">
      <c r="A335" s="65" t="s">
        <v>112</v>
      </c>
      <c r="B335" s="64"/>
    </row>
    <row r="336" ht="18" customHeight="1" spans="1:2">
      <c r="A336" s="65" t="s">
        <v>113</v>
      </c>
      <c r="B336" s="64"/>
    </row>
    <row r="337" ht="18" customHeight="1" spans="1:2">
      <c r="A337" s="65" t="s">
        <v>114</v>
      </c>
      <c r="B337" s="64"/>
    </row>
    <row r="338" ht="18" customHeight="1" spans="1:2">
      <c r="A338" s="65" t="s">
        <v>312</v>
      </c>
      <c r="B338" s="64"/>
    </row>
    <row r="339" ht="18" customHeight="1" spans="1:2">
      <c r="A339" s="65" t="s">
        <v>313</v>
      </c>
      <c r="B339" s="64"/>
    </row>
    <row r="340" ht="18" customHeight="1" spans="1:2">
      <c r="A340" s="65" t="s">
        <v>314</v>
      </c>
      <c r="B340" s="64"/>
    </row>
    <row r="341" ht="18" customHeight="1" spans="1:2">
      <c r="A341" s="65" t="s">
        <v>315</v>
      </c>
      <c r="B341" s="64"/>
    </row>
    <row r="342" ht="18" customHeight="1" spans="1:2">
      <c r="A342" s="65" t="s">
        <v>316</v>
      </c>
      <c r="B342" s="64"/>
    </row>
    <row r="343" ht="18" customHeight="1" spans="1:2">
      <c r="A343" s="65" t="s">
        <v>317</v>
      </c>
      <c r="B343" s="64"/>
    </row>
    <row r="344" ht="18" customHeight="1" spans="1:2">
      <c r="A344" s="65" t="s">
        <v>318</v>
      </c>
      <c r="B344" s="64"/>
    </row>
    <row r="345" ht="18" customHeight="1" spans="1:2">
      <c r="A345" s="65" t="s">
        <v>153</v>
      </c>
      <c r="B345" s="64"/>
    </row>
    <row r="346" ht="18" customHeight="1" spans="1:2">
      <c r="A346" s="65" t="s">
        <v>121</v>
      </c>
      <c r="B346" s="64"/>
    </row>
    <row r="347" ht="18" customHeight="1" spans="1:2">
      <c r="A347" s="65" t="s">
        <v>319</v>
      </c>
      <c r="B347" s="64"/>
    </row>
    <row r="348" ht="18" customHeight="1" spans="1:2">
      <c r="A348" s="63" t="s">
        <v>320</v>
      </c>
      <c r="B348" s="64">
        <f>SUM(B349:B357)</f>
        <v>0</v>
      </c>
    </row>
    <row r="349" ht="18" customHeight="1" spans="1:2">
      <c r="A349" s="65" t="s">
        <v>112</v>
      </c>
      <c r="B349" s="64"/>
    </row>
    <row r="350" ht="18" customHeight="1" spans="1:2">
      <c r="A350" s="65" t="s">
        <v>113</v>
      </c>
      <c r="B350" s="64"/>
    </row>
    <row r="351" ht="18" customHeight="1" spans="1:2">
      <c r="A351" s="65" t="s">
        <v>114</v>
      </c>
      <c r="B351" s="64"/>
    </row>
    <row r="352" ht="18" customHeight="1" spans="1:2">
      <c r="A352" s="65" t="s">
        <v>321</v>
      </c>
      <c r="B352" s="64"/>
    </row>
    <row r="353" ht="18" customHeight="1" spans="1:2">
      <c r="A353" s="65" t="s">
        <v>322</v>
      </c>
      <c r="B353" s="64"/>
    </row>
    <row r="354" ht="18" customHeight="1" spans="1:2">
      <c r="A354" s="65" t="s">
        <v>323</v>
      </c>
      <c r="B354" s="64"/>
    </row>
    <row r="355" ht="18" customHeight="1" spans="1:2">
      <c r="A355" s="65" t="s">
        <v>153</v>
      </c>
      <c r="B355" s="64"/>
    </row>
    <row r="356" ht="18" customHeight="1" spans="1:2">
      <c r="A356" s="65" t="s">
        <v>121</v>
      </c>
      <c r="B356" s="64"/>
    </row>
    <row r="357" ht="18" customHeight="1" spans="1:2">
      <c r="A357" s="65" t="s">
        <v>324</v>
      </c>
      <c r="B357" s="64"/>
    </row>
    <row r="358" ht="18" customHeight="1" spans="1:2">
      <c r="A358" s="63" t="s">
        <v>325</v>
      </c>
      <c r="B358" s="64">
        <f>SUM(B359:B367)</f>
        <v>0</v>
      </c>
    </row>
    <row r="359" ht="18" customHeight="1" spans="1:2">
      <c r="A359" s="65" t="s">
        <v>112</v>
      </c>
      <c r="B359" s="64"/>
    </row>
    <row r="360" ht="18" customHeight="1" spans="1:2">
      <c r="A360" s="65" t="s">
        <v>113</v>
      </c>
      <c r="B360" s="64"/>
    </row>
    <row r="361" ht="18" customHeight="1" spans="1:2">
      <c r="A361" s="65" t="s">
        <v>114</v>
      </c>
      <c r="B361" s="64"/>
    </row>
    <row r="362" ht="18" customHeight="1" spans="1:2">
      <c r="A362" s="65" t="s">
        <v>326</v>
      </c>
      <c r="B362" s="64"/>
    </row>
    <row r="363" ht="18" customHeight="1" spans="1:2">
      <c r="A363" s="65" t="s">
        <v>327</v>
      </c>
      <c r="B363" s="64"/>
    </row>
    <row r="364" ht="18" customHeight="1" spans="1:2">
      <c r="A364" s="65" t="s">
        <v>328</v>
      </c>
      <c r="B364" s="64"/>
    </row>
    <row r="365" ht="18" customHeight="1" spans="1:2">
      <c r="A365" s="65" t="s">
        <v>153</v>
      </c>
      <c r="B365" s="64"/>
    </row>
    <row r="366" ht="18" customHeight="1" spans="1:2">
      <c r="A366" s="65" t="s">
        <v>121</v>
      </c>
      <c r="B366" s="64"/>
    </row>
    <row r="367" ht="18" customHeight="1" spans="1:2">
      <c r="A367" s="65" t="s">
        <v>329</v>
      </c>
      <c r="B367" s="64"/>
    </row>
    <row r="368" ht="18" customHeight="1" spans="1:2">
      <c r="A368" s="150" t="s">
        <v>330</v>
      </c>
      <c r="B368" s="66">
        <f>SUM(B369:B375)</f>
        <v>0</v>
      </c>
    </row>
    <row r="369" ht="18" customHeight="1" spans="1:2">
      <c r="A369" s="65" t="s">
        <v>112</v>
      </c>
      <c r="B369" s="64"/>
    </row>
    <row r="370" ht="18" customHeight="1" spans="1:2">
      <c r="A370" s="65" t="s">
        <v>113</v>
      </c>
      <c r="B370" s="64"/>
    </row>
    <row r="371" ht="18" customHeight="1" spans="1:2">
      <c r="A371" s="65" t="s">
        <v>114</v>
      </c>
      <c r="B371" s="64"/>
    </row>
    <row r="372" ht="18" customHeight="1" spans="1:2">
      <c r="A372" s="65" t="s">
        <v>331</v>
      </c>
      <c r="B372" s="64"/>
    </row>
    <row r="373" ht="18" customHeight="1" spans="1:2">
      <c r="A373" s="65" t="s">
        <v>332</v>
      </c>
      <c r="B373" s="64"/>
    </row>
    <row r="374" ht="18" customHeight="1" spans="1:2">
      <c r="A374" s="65" t="s">
        <v>121</v>
      </c>
      <c r="B374" s="64"/>
    </row>
    <row r="375" ht="18" customHeight="1" spans="1:2">
      <c r="A375" s="65" t="s">
        <v>333</v>
      </c>
      <c r="B375" s="64"/>
    </row>
    <row r="376" ht="18" customHeight="1" spans="1:2">
      <c r="A376" s="63" t="s">
        <v>334</v>
      </c>
      <c r="B376" s="64">
        <f>SUM(B377:B381)</f>
        <v>0</v>
      </c>
    </row>
    <row r="377" ht="18" customHeight="1" spans="1:2">
      <c r="A377" s="65" t="s">
        <v>112</v>
      </c>
      <c r="B377" s="64"/>
    </row>
    <row r="378" ht="18" customHeight="1" spans="1:2">
      <c r="A378" s="65" t="s">
        <v>113</v>
      </c>
      <c r="B378" s="64"/>
    </row>
    <row r="379" ht="18" customHeight="1" spans="1:2">
      <c r="A379" s="65" t="s">
        <v>153</v>
      </c>
      <c r="B379" s="64"/>
    </row>
    <row r="380" ht="18" customHeight="1" spans="1:2">
      <c r="A380" s="65" t="s">
        <v>335</v>
      </c>
      <c r="B380" s="64"/>
    </row>
    <row r="381" ht="18" customHeight="1" spans="1:2">
      <c r="A381" s="65" t="s">
        <v>336</v>
      </c>
      <c r="B381" s="64"/>
    </row>
    <row r="382" ht="18" customHeight="1" spans="1:2">
      <c r="A382" s="63" t="s">
        <v>337</v>
      </c>
      <c r="B382" s="64">
        <f>B383+B384</f>
        <v>0</v>
      </c>
    </row>
    <row r="383" ht="18" customHeight="1" spans="1:2">
      <c r="A383" s="65" t="s">
        <v>338</v>
      </c>
      <c r="B383" s="64"/>
    </row>
    <row r="384" ht="18" customHeight="1" spans="1:2">
      <c r="A384" s="65" t="s">
        <v>339</v>
      </c>
      <c r="B384" s="64"/>
    </row>
    <row r="385" ht="18" customHeight="1" spans="1:2">
      <c r="A385" s="63" t="s">
        <v>340</v>
      </c>
      <c r="B385" s="64">
        <f>B386+B391+B398+B404+B410+B414+B418+B422+B428+B435</f>
        <v>0</v>
      </c>
    </row>
    <row r="386" ht="18" customHeight="1" spans="1:2">
      <c r="A386" s="63" t="s">
        <v>341</v>
      </c>
      <c r="B386" s="64">
        <f>SUM(B387:B390)</f>
        <v>0</v>
      </c>
    </row>
    <row r="387" ht="18" customHeight="1" spans="1:2">
      <c r="A387" s="65" t="s">
        <v>112</v>
      </c>
      <c r="B387" s="64"/>
    </row>
    <row r="388" ht="18" customHeight="1" spans="1:2">
      <c r="A388" s="65" t="s">
        <v>113</v>
      </c>
      <c r="B388" s="64"/>
    </row>
    <row r="389" ht="18" customHeight="1" spans="1:2">
      <c r="A389" s="65" t="s">
        <v>114</v>
      </c>
      <c r="B389" s="64"/>
    </row>
    <row r="390" ht="18" customHeight="1" spans="1:2">
      <c r="A390" s="65" t="s">
        <v>342</v>
      </c>
      <c r="B390" s="64"/>
    </row>
    <row r="391" ht="18" customHeight="1" spans="1:2">
      <c r="A391" s="63" t="s">
        <v>343</v>
      </c>
      <c r="B391" s="64">
        <f>SUM(B392:B397)</f>
        <v>0</v>
      </c>
    </row>
    <row r="392" ht="18" customHeight="1" spans="1:2">
      <c r="A392" s="65" t="s">
        <v>344</v>
      </c>
      <c r="B392" s="64"/>
    </row>
    <row r="393" ht="18" customHeight="1" spans="1:2">
      <c r="A393" s="65" t="s">
        <v>345</v>
      </c>
      <c r="B393" s="64"/>
    </row>
    <row r="394" ht="18" customHeight="1" spans="1:2">
      <c r="A394" s="65" t="s">
        <v>346</v>
      </c>
      <c r="B394" s="64"/>
    </row>
    <row r="395" ht="18" customHeight="1" spans="1:2">
      <c r="A395" s="65" t="s">
        <v>347</v>
      </c>
      <c r="B395" s="64"/>
    </row>
    <row r="396" ht="18" customHeight="1" spans="1:2">
      <c r="A396" s="65" t="s">
        <v>348</v>
      </c>
      <c r="B396" s="64"/>
    </row>
    <row r="397" ht="18" customHeight="1" spans="1:2">
      <c r="A397" s="65" t="s">
        <v>349</v>
      </c>
      <c r="B397" s="64"/>
    </row>
    <row r="398" ht="18" customHeight="1" spans="1:2">
      <c r="A398" s="63" t="s">
        <v>350</v>
      </c>
      <c r="B398" s="64">
        <f>SUM(B399:B403)</f>
        <v>0</v>
      </c>
    </row>
    <row r="399" ht="18" customHeight="1" spans="1:2">
      <c r="A399" s="65" t="s">
        <v>351</v>
      </c>
      <c r="B399" s="64"/>
    </row>
    <row r="400" ht="18" customHeight="1" spans="1:2">
      <c r="A400" s="65" t="s">
        <v>352</v>
      </c>
      <c r="B400" s="64"/>
    </row>
    <row r="401" ht="18" customHeight="1" spans="1:2">
      <c r="A401" s="65" t="s">
        <v>353</v>
      </c>
      <c r="B401" s="64"/>
    </row>
    <row r="402" ht="18" customHeight="1" spans="1:2">
      <c r="A402" s="65" t="s">
        <v>354</v>
      </c>
      <c r="B402" s="64"/>
    </row>
    <row r="403" ht="18" customHeight="1" spans="1:2">
      <c r="A403" s="65" t="s">
        <v>355</v>
      </c>
      <c r="B403" s="64"/>
    </row>
    <row r="404" ht="18" customHeight="1" spans="1:2">
      <c r="A404" s="63" t="s">
        <v>356</v>
      </c>
      <c r="B404" s="64">
        <f>SUM(B405:B409)</f>
        <v>0</v>
      </c>
    </row>
    <row r="405" ht="18" customHeight="1" spans="1:2">
      <c r="A405" s="65" t="s">
        <v>357</v>
      </c>
      <c r="B405" s="64"/>
    </row>
    <row r="406" ht="18" customHeight="1" spans="1:2">
      <c r="A406" s="65" t="s">
        <v>358</v>
      </c>
      <c r="B406" s="64"/>
    </row>
    <row r="407" ht="18" customHeight="1" spans="1:2">
      <c r="A407" s="65" t="s">
        <v>359</v>
      </c>
      <c r="B407" s="64"/>
    </row>
    <row r="408" ht="18" customHeight="1" spans="1:2">
      <c r="A408" s="65" t="s">
        <v>360</v>
      </c>
      <c r="B408" s="64"/>
    </row>
    <row r="409" ht="18" customHeight="1" spans="1:2">
      <c r="A409" s="65" t="s">
        <v>361</v>
      </c>
      <c r="B409" s="64"/>
    </row>
    <row r="410" ht="18" customHeight="1" spans="1:2">
      <c r="A410" s="63" t="s">
        <v>362</v>
      </c>
      <c r="B410" s="64">
        <f>SUM(B411:B413)</f>
        <v>0</v>
      </c>
    </row>
    <row r="411" ht="18" customHeight="1" spans="1:2">
      <c r="A411" s="65" t="s">
        <v>363</v>
      </c>
      <c r="B411" s="64"/>
    </row>
    <row r="412" ht="18" customHeight="1" spans="1:2">
      <c r="A412" s="65" t="s">
        <v>364</v>
      </c>
      <c r="B412" s="64"/>
    </row>
    <row r="413" ht="18" customHeight="1" spans="1:2">
      <c r="A413" s="65" t="s">
        <v>365</v>
      </c>
      <c r="B413" s="64"/>
    </row>
    <row r="414" ht="18" customHeight="1" spans="1:2">
      <c r="A414" s="63" t="s">
        <v>366</v>
      </c>
      <c r="B414" s="64">
        <f>SUM(B415:B417)</f>
        <v>0</v>
      </c>
    </row>
    <row r="415" ht="18" customHeight="1" spans="1:2">
      <c r="A415" s="65" t="s">
        <v>367</v>
      </c>
      <c r="B415" s="64"/>
    </row>
    <row r="416" ht="18" customHeight="1" spans="1:2">
      <c r="A416" s="65" t="s">
        <v>368</v>
      </c>
      <c r="B416" s="64"/>
    </row>
    <row r="417" ht="18" customHeight="1" spans="1:2">
      <c r="A417" s="65" t="s">
        <v>369</v>
      </c>
      <c r="B417" s="64"/>
    </row>
    <row r="418" ht="18" customHeight="1" spans="1:2">
      <c r="A418" s="63" t="s">
        <v>370</v>
      </c>
      <c r="B418" s="64">
        <f>SUM(B419:B421)</f>
        <v>0</v>
      </c>
    </row>
    <row r="419" ht="18" customHeight="1" spans="1:2">
      <c r="A419" s="65" t="s">
        <v>371</v>
      </c>
      <c r="B419" s="64"/>
    </row>
    <row r="420" ht="18" customHeight="1" spans="1:2">
      <c r="A420" s="65" t="s">
        <v>372</v>
      </c>
      <c r="B420" s="64"/>
    </row>
    <row r="421" ht="18" customHeight="1" spans="1:2">
      <c r="A421" s="65" t="s">
        <v>373</v>
      </c>
      <c r="B421" s="64"/>
    </row>
    <row r="422" ht="18" customHeight="1" spans="1:2">
      <c r="A422" s="63" t="s">
        <v>374</v>
      </c>
      <c r="B422" s="64">
        <f>SUM(B423:B427)</f>
        <v>0</v>
      </c>
    </row>
    <row r="423" ht="18" customHeight="1" spans="1:2">
      <c r="A423" s="65" t="s">
        <v>375</v>
      </c>
      <c r="B423" s="64"/>
    </row>
    <row r="424" ht="18" customHeight="1" spans="1:2">
      <c r="A424" s="65" t="s">
        <v>376</v>
      </c>
      <c r="B424" s="64"/>
    </row>
    <row r="425" ht="18" customHeight="1" spans="1:2">
      <c r="A425" s="65" t="s">
        <v>377</v>
      </c>
      <c r="B425" s="64"/>
    </row>
    <row r="426" ht="18" customHeight="1" spans="1:2">
      <c r="A426" s="65" t="s">
        <v>378</v>
      </c>
      <c r="B426" s="64"/>
    </row>
    <row r="427" ht="18" customHeight="1" spans="1:2">
      <c r="A427" s="65" t="s">
        <v>379</v>
      </c>
      <c r="B427" s="64"/>
    </row>
    <row r="428" ht="18" customHeight="1" spans="1:2">
      <c r="A428" s="63" t="s">
        <v>380</v>
      </c>
      <c r="B428" s="64">
        <f>SUM(B429:B434)</f>
        <v>0</v>
      </c>
    </row>
    <row r="429" ht="18" customHeight="1" spans="1:2">
      <c r="A429" s="65" t="s">
        <v>381</v>
      </c>
      <c r="B429" s="64"/>
    </row>
    <row r="430" ht="18" customHeight="1" spans="1:2">
      <c r="A430" s="65" t="s">
        <v>382</v>
      </c>
      <c r="B430" s="64"/>
    </row>
    <row r="431" ht="18" customHeight="1" spans="1:2">
      <c r="A431" s="65" t="s">
        <v>383</v>
      </c>
      <c r="B431" s="64"/>
    </row>
    <row r="432" ht="18" customHeight="1" spans="1:2">
      <c r="A432" s="65" t="s">
        <v>384</v>
      </c>
      <c r="B432" s="64"/>
    </row>
    <row r="433" ht="18" customHeight="1" spans="1:2">
      <c r="A433" s="65" t="s">
        <v>385</v>
      </c>
      <c r="B433" s="64"/>
    </row>
    <row r="434" ht="18" customHeight="1" spans="1:2">
      <c r="A434" s="65" t="s">
        <v>386</v>
      </c>
      <c r="B434" s="64"/>
    </row>
    <row r="435" ht="18" customHeight="1" spans="1:2">
      <c r="A435" s="63" t="s">
        <v>387</v>
      </c>
      <c r="B435" s="64">
        <f>B436</f>
        <v>0</v>
      </c>
    </row>
    <row r="436" ht="18" customHeight="1" spans="1:2">
      <c r="A436" s="65" t="s">
        <v>388</v>
      </c>
      <c r="B436" s="64"/>
    </row>
    <row r="437" ht="18" customHeight="1" spans="1:2">
      <c r="A437" s="63" t="s">
        <v>389</v>
      </c>
      <c r="B437" s="64">
        <f>SUM(B438,B443,B452,B458,B463,B468,B473,B480,B484,B488)</f>
        <v>0</v>
      </c>
    </row>
    <row r="438" ht="18" customHeight="1" spans="1:2">
      <c r="A438" s="63" t="s">
        <v>390</v>
      </c>
      <c r="B438" s="64">
        <f>SUM(B439:B442)</f>
        <v>0</v>
      </c>
    </row>
    <row r="439" ht="18" customHeight="1" spans="1:2">
      <c r="A439" s="65" t="s">
        <v>112</v>
      </c>
      <c r="B439" s="64"/>
    </row>
    <row r="440" ht="18" customHeight="1" spans="1:2">
      <c r="A440" s="65" t="s">
        <v>113</v>
      </c>
      <c r="B440" s="64"/>
    </row>
    <row r="441" ht="18" customHeight="1" spans="1:2">
      <c r="A441" s="65" t="s">
        <v>114</v>
      </c>
      <c r="B441" s="64"/>
    </row>
    <row r="442" ht="18" customHeight="1" spans="1:2">
      <c r="A442" s="65" t="s">
        <v>391</v>
      </c>
      <c r="B442" s="64"/>
    </row>
    <row r="443" ht="18" customHeight="1" spans="1:2">
      <c r="A443" s="63" t="s">
        <v>392</v>
      </c>
      <c r="B443" s="64">
        <f>SUM(B444:B451)</f>
        <v>0</v>
      </c>
    </row>
    <row r="444" ht="18" customHeight="1" spans="1:2">
      <c r="A444" s="65" t="s">
        <v>393</v>
      </c>
      <c r="B444" s="64"/>
    </row>
    <row r="445" ht="18" customHeight="1" spans="1:2">
      <c r="A445" s="65" t="s">
        <v>394</v>
      </c>
      <c r="B445" s="64"/>
    </row>
    <row r="446" ht="18" customHeight="1" spans="1:2">
      <c r="A446" s="65" t="s">
        <v>395</v>
      </c>
      <c r="B446" s="64"/>
    </row>
    <row r="447" ht="18" customHeight="1" spans="1:2">
      <c r="A447" s="65" t="s">
        <v>396</v>
      </c>
      <c r="B447" s="64"/>
    </row>
    <row r="448" ht="18" customHeight="1" spans="1:2">
      <c r="A448" s="65" t="s">
        <v>397</v>
      </c>
      <c r="B448" s="64"/>
    </row>
    <row r="449" ht="18" customHeight="1" spans="1:2">
      <c r="A449" s="65" t="s">
        <v>398</v>
      </c>
      <c r="B449" s="64"/>
    </row>
    <row r="450" ht="18" customHeight="1" spans="1:2">
      <c r="A450" s="65" t="s">
        <v>399</v>
      </c>
      <c r="B450" s="64"/>
    </row>
    <row r="451" ht="18" customHeight="1" spans="1:2">
      <c r="A451" s="65" t="s">
        <v>400</v>
      </c>
      <c r="B451" s="64"/>
    </row>
    <row r="452" ht="18" customHeight="1" spans="1:2">
      <c r="A452" s="63" t="s">
        <v>401</v>
      </c>
      <c r="B452" s="64">
        <f>SUM(B453:B457)</f>
        <v>0</v>
      </c>
    </row>
    <row r="453" ht="18" customHeight="1" spans="1:2">
      <c r="A453" s="65" t="s">
        <v>393</v>
      </c>
      <c r="B453" s="64"/>
    </row>
    <row r="454" ht="18" customHeight="1" spans="1:2">
      <c r="A454" s="65" t="s">
        <v>402</v>
      </c>
      <c r="B454" s="64"/>
    </row>
    <row r="455" ht="18" customHeight="1" spans="1:2">
      <c r="A455" s="151" t="s">
        <v>403</v>
      </c>
      <c r="B455" s="64"/>
    </row>
    <row r="456" ht="18" customHeight="1" spans="1:2">
      <c r="A456" s="65" t="s">
        <v>404</v>
      </c>
      <c r="B456" s="64"/>
    </row>
    <row r="457" ht="18" customHeight="1" spans="1:2">
      <c r="A457" s="65" t="s">
        <v>405</v>
      </c>
      <c r="B457" s="64"/>
    </row>
    <row r="458" ht="18" customHeight="1" spans="1:2">
      <c r="A458" s="63" t="s">
        <v>406</v>
      </c>
      <c r="B458" s="64">
        <f>SUM(B459:B462)</f>
        <v>0</v>
      </c>
    </row>
    <row r="459" ht="18" customHeight="1" spans="1:2">
      <c r="A459" s="65" t="s">
        <v>393</v>
      </c>
      <c r="B459" s="64"/>
    </row>
    <row r="460" ht="18" customHeight="1" spans="1:2">
      <c r="A460" s="65" t="s">
        <v>407</v>
      </c>
      <c r="B460" s="64"/>
    </row>
    <row r="461" ht="18" customHeight="1" spans="1:2">
      <c r="A461" s="65" t="s">
        <v>408</v>
      </c>
      <c r="B461" s="64"/>
    </row>
    <row r="462" ht="18" customHeight="1" spans="1:2">
      <c r="A462" s="65" t="s">
        <v>409</v>
      </c>
      <c r="B462" s="64"/>
    </row>
    <row r="463" ht="18" customHeight="1" spans="1:2">
      <c r="A463" s="63" t="s">
        <v>410</v>
      </c>
      <c r="B463" s="64">
        <f>SUM(B464:B467)</f>
        <v>0</v>
      </c>
    </row>
    <row r="464" ht="18" customHeight="1" spans="1:2">
      <c r="A464" s="65" t="s">
        <v>393</v>
      </c>
      <c r="B464" s="64"/>
    </row>
    <row r="465" ht="18" customHeight="1" spans="1:2">
      <c r="A465" s="65" t="s">
        <v>411</v>
      </c>
      <c r="B465" s="64"/>
    </row>
    <row r="466" ht="18" customHeight="1" spans="1:2">
      <c r="A466" s="65" t="s">
        <v>412</v>
      </c>
      <c r="B466" s="64"/>
    </row>
    <row r="467" ht="18" customHeight="1" spans="1:2">
      <c r="A467" s="65" t="s">
        <v>413</v>
      </c>
      <c r="B467" s="64"/>
    </row>
    <row r="468" ht="18" customHeight="1" spans="1:2">
      <c r="A468" s="63" t="s">
        <v>414</v>
      </c>
      <c r="B468" s="64">
        <f>SUM(B469:B472)</f>
        <v>0</v>
      </c>
    </row>
    <row r="469" ht="18" customHeight="1" spans="1:2">
      <c r="A469" s="65" t="s">
        <v>415</v>
      </c>
      <c r="B469" s="64"/>
    </row>
    <row r="470" ht="18" customHeight="1" spans="1:2">
      <c r="A470" s="65" t="s">
        <v>416</v>
      </c>
      <c r="B470" s="64"/>
    </row>
    <row r="471" ht="18" customHeight="1" spans="1:2">
      <c r="A471" s="65" t="s">
        <v>417</v>
      </c>
      <c r="B471" s="64"/>
    </row>
    <row r="472" ht="18" customHeight="1" spans="1:2">
      <c r="A472" s="65" t="s">
        <v>418</v>
      </c>
      <c r="B472" s="64"/>
    </row>
    <row r="473" ht="18" customHeight="1" spans="1:2">
      <c r="A473" s="63" t="s">
        <v>419</v>
      </c>
      <c r="B473" s="64">
        <f>SUM(B474:B479)</f>
        <v>0</v>
      </c>
    </row>
    <row r="474" ht="18" customHeight="1" spans="1:2">
      <c r="A474" s="65" t="s">
        <v>393</v>
      </c>
      <c r="B474" s="64"/>
    </row>
    <row r="475" ht="18" customHeight="1" spans="1:2">
      <c r="A475" s="65" t="s">
        <v>420</v>
      </c>
      <c r="B475" s="64"/>
    </row>
    <row r="476" ht="18" customHeight="1" spans="1:2">
      <c r="A476" s="65" t="s">
        <v>421</v>
      </c>
      <c r="B476" s="64"/>
    </row>
    <row r="477" ht="18" customHeight="1" spans="1:2">
      <c r="A477" s="65" t="s">
        <v>422</v>
      </c>
      <c r="B477" s="64"/>
    </row>
    <row r="478" ht="18" customHeight="1" spans="1:2">
      <c r="A478" s="65" t="s">
        <v>423</v>
      </c>
      <c r="B478" s="64"/>
    </row>
    <row r="479" ht="18" customHeight="1" spans="1:2">
      <c r="A479" s="65" t="s">
        <v>424</v>
      </c>
      <c r="B479" s="64"/>
    </row>
    <row r="480" ht="18" customHeight="1" spans="1:2">
      <c r="A480" s="63" t="s">
        <v>425</v>
      </c>
      <c r="B480" s="64">
        <f>SUM(B481:B483)</f>
        <v>0</v>
      </c>
    </row>
    <row r="481" ht="18" customHeight="1" spans="1:2">
      <c r="A481" s="65" t="s">
        <v>426</v>
      </c>
      <c r="B481" s="64"/>
    </row>
    <row r="482" ht="18" customHeight="1" spans="1:2">
      <c r="A482" s="65" t="s">
        <v>427</v>
      </c>
      <c r="B482" s="64"/>
    </row>
    <row r="483" ht="18" customHeight="1" spans="1:2">
      <c r="A483" s="65" t="s">
        <v>428</v>
      </c>
      <c r="B483" s="64"/>
    </row>
    <row r="484" ht="18" customHeight="1" spans="1:2">
      <c r="A484" s="63" t="s">
        <v>429</v>
      </c>
      <c r="B484" s="64">
        <f>B485+B486+B487</f>
        <v>0</v>
      </c>
    </row>
    <row r="485" ht="18" customHeight="1" spans="1:2">
      <c r="A485" s="65" t="s">
        <v>430</v>
      </c>
      <c r="B485" s="64"/>
    </row>
    <row r="486" ht="18" customHeight="1" spans="1:2">
      <c r="A486" s="65" t="s">
        <v>431</v>
      </c>
      <c r="B486" s="64"/>
    </row>
    <row r="487" ht="18" customHeight="1" spans="1:2">
      <c r="A487" s="65" t="s">
        <v>432</v>
      </c>
      <c r="B487" s="64"/>
    </row>
    <row r="488" ht="18" customHeight="1" spans="1:2">
      <c r="A488" s="63" t="s">
        <v>433</v>
      </c>
      <c r="B488" s="64">
        <f>SUM(B489:B492)</f>
        <v>0</v>
      </c>
    </row>
    <row r="489" ht="18" customHeight="1" spans="1:2">
      <c r="A489" s="65" t="s">
        <v>434</v>
      </c>
      <c r="B489" s="64"/>
    </row>
    <row r="490" ht="18" customHeight="1" spans="1:2">
      <c r="A490" s="65" t="s">
        <v>435</v>
      </c>
      <c r="B490" s="64"/>
    </row>
    <row r="491" ht="18" customHeight="1" spans="1:2">
      <c r="A491" s="65" t="s">
        <v>436</v>
      </c>
      <c r="B491" s="64"/>
    </row>
    <row r="492" ht="18" customHeight="1" spans="1:2">
      <c r="A492" s="65" t="s">
        <v>437</v>
      </c>
      <c r="B492" s="64"/>
    </row>
    <row r="493" ht="18" customHeight="1" spans="1:2">
      <c r="A493" s="63" t="s">
        <v>438</v>
      </c>
      <c r="B493" s="64">
        <v>127</v>
      </c>
    </row>
    <row r="494" ht="18" customHeight="1" spans="1:2">
      <c r="A494" s="63" t="s">
        <v>439</v>
      </c>
      <c r="B494" s="64">
        <v>68</v>
      </c>
    </row>
    <row r="495" ht="18" customHeight="1" spans="1:2">
      <c r="A495" s="65" t="s">
        <v>112</v>
      </c>
      <c r="B495" s="64"/>
    </row>
    <row r="496" ht="18" customHeight="1" spans="1:2">
      <c r="A496" s="65" t="s">
        <v>113</v>
      </c>
      <c r="B496" s="64"/>
    </row>
    <row r="497" ht="18" customHeight="1" spans="1:2">
      <c r="A497" s="65" t="s">
        <v>114</v>
      </c>
      <c r="B497" s="64"/>
    </row>
    <row r="498" ht="18" customHeight="1" spans="1:2">
      <c r="A498" s="65" t="s">
        <v>440</v>
      </c>
      <c r="B498" s="64"/>
    </row>
    <row r="499" ht="18" customHeight="1" spans="1:2">
      <c r="A499" s="65" t="s">
        <v>441</v>
      </c>
      <c r="B499" s="64"/>
    </row>
    <row r="500" ht="18" customHeight="1" spans="1:2">
      <c r="A500" s="65" t="s">
        <v>442</v>
      </c>
      <c r="B500" s="64"/>
    </row>
    <row r="501" ht="18" customHeight="1" spans="1:2">
      <c r="A501" s="65" t="s">
        <v>443</v>
      </c>
      <c r="B501" s="64"/>
    </row>
    <row r="502" ht="18" customHeight="1" spans="1:2">
      <c r="A502" s="65" t="s">
        <v>444</v>
      </c>
      <c r="B502" s="64"/>
    </row>
    <row r="503" ht="18" customHeight="1" spans="1:2">
      <c r="A503" s="65" t="s">
        <v>445</v>
      </c>
      <c r="B503" s="64">
        <v>61</v>
      </c>
    </row>
    <row r="504" ht="18" customHeight="1" spans="1:2">
      <c r="A504" s="65" t="s">
        <v>446</v>
      </c>
      <c r="B504" s="64"/>
    </row>
    <row r="505" ht="18" customHeight="1" spans="1:2">
      <c r="A505" s="65" t="s">
        <v>447</v>
      </c>
      <c r="B505" s="64"/>
    </row>
    <row r="506" ht="18" customHeight="1" spans="1:2">
      <c r="A506" s="65" t="s">
        <v>448</v>
      </c>
      <c r="B506" s="64"/>
    </row>
    <row r="507" ht="18" customHeight="1" spans="1:2">
      <c r="A507" s="65" t="s">
        <v>449</v>
      </c>
      <c r="B507" s="64"/>
    </row>
    <row r="508" ht="18" customHeight="1" spans="1:2">
      <c r="A508" s="65" t="s">
        <v>450</v>
      </c>
      <c r="B508" s="64"/>
    </row>
    <row r="509" ht="18" customHeight="1" spans="1:2">
      <c r="A509" s="65" t="s">
        <v>451</v>
      </c>
      <c r="B509" s="64">
        <v>7</v>
      </c>
    </row>
    <row r="510" ht="18" customHeight="1" spans="1:2">
      <c r="A510" s="63" t="s">
        <v>452</v>
      </c>
      <c r="B510" s="64">
        <v>59</v>
      </c>
    </row>
    <row r="511" ht="18" customHeight="1" spans="1:2">
      <c r="A511" s="65" t="s">
        <v>112</v>
      </c>
      <c r="B511" s="64"/>
    </row>
    <row r="512" ht="18" customHeight="1" spans="1:2">
      <c r="A512" s="65" t="s">
        <v>113</v>
      </c>
      <c r="B512" s="64"/>
    </row>
    <row r="513" ht="18" customHeight="1" spans="1:2">
      <c r="A513" s="65" t="s">
        <v>114</v>
      </c>
      <c r="B513" s="64"/>
    </row>
    <row r="514" ht="18" customHeight="1" spans="1:2">
      <c r="A514" s="65" t="s">
        <v>453</v>
      </c>
      <c r="B514" s="64"/>
    </row>
    <row r="515" ht="18" customHeight="1" spans="1:2">
      <c r="A515" s="65" t="s">
        <v>454</v>
      </c>
      <c r="B515" s="64"/>
    </row>
    <row r="516" ht="18" customHeight="1" spans="1:2">
      <c r="A516" s="65" t="s">
        <v>455</v>
      </c>
      <c r="B516" s="64"/>
    </row>
    <row r="517" ht="18" customHeight="1" spans="1:2">
      <c r="A517" s="65" t="s">
        <v>456</v>
      </c>
      <c r="B517" s="64">
        <v>59</v>
      </c>
    </row>
    <row r="518" ht="18" customHeight="1" spans="1:2">
      <c r="A518" s="63" t="s">
        <v>457</v>
      </c>
      <c r="B518" s="64">
        <f>SUM(B519:B528)</f>
        <v>0</v>
      </c>
    </row>
    <row r="519" ht="18" customHeight="1" spans="1:2">
      <c r="A519" s="65" t="s">
        <v>112</v>
      </c>
      <c r="B519" s="64"/>
    </row>
    <row r="520" ht="18" customHeight="1" spans="1:2">
      <c r="A520" s="65" t="s">
        <v>113</v>
      </c>
      <c r="B520" s="64"/>
    </row>
    <row r="521" ht="18" customHeight="1" spans="1:2">
      <c r="A521" s="65" t="s">
        <v>114</v>
      </c>
      <c r="B521" s="64"/>
    </row>
    <row r="522" ht="18" customHeight="1" spans="1:2">
      <c r="A522" s="65" t="s">
        <v>458</v>
      </c>
      <c r="B522" s="64"/>
    </row>
    <row r="523" ht="18" customHeight="1" spans="1:2">
      <c r="A523" s="65" t="s">
        <v>459</v>
      </c>
      <c r="B523" s="64"/>
    </row>
    <row r="524" ht="18" customHeight="1" spans="1:2">
      <c r="A524" s="65" t="s">
        <v>460</v>
      </c>
      <c r="B524" s="64"/>
    </row>
    <row r="525" ht="18" customHeight="1" spans="1:2">
      <c r="A525" s="65" t="s">
        <v>461</v>
      </c>
      <c r="B525" s="64"/>
    </row>
    <row r="526" ht="18" customHeight="1" spans="1:2">
      <c r="A526" s="65" t="s">
        <v>462</v>
      </c>
      <c r="B526" s="64"/>
    </row>
    <row r="527" ht="18" customHeight="1" spans="1:2">
      <c r="A527" s="65" t="s">
        <v>463</v>
      </c>
      <c r="B527" s="64"/>
    </row>
    <row r="528" ht="18" customHeight="1" spans="1:2">
      <c r="A528" s="65" t="s">
        <v>464</v>
      </c>
      <c r="B528" s="64"/>
    </row>
    <row r="529" ht="18" customHeight="1" spans="1:2">
      <c r="A529" s="63" t="s">
        <v>465</v>
      </c>
      <c r="B529" s="64">
        <f>SUM(B530:B537)</f>
        <v>0</v>
      </c>
    </row>
    <row r="530" ht="18" customHeight="1" spans="1:2">
      <c r="A530" s="65" t="s">
        <v>112</v>
      </c>
      <c r="B530" s="64"/>
    </row>
    <row r="531" ht="18" customHeight="1" spans="1:2">
      <c r="A531" s="65" t="s">
        <v>113</v>
      </c>
      <c r="B531" s="64"/>
    </row>
    <row r="532" ht="18" customHeight="1" spans="1:2">
      <c r="A532" s="65" t="s">
        <v>114</v>
      </c>
      <c r="B532" s="64"/>
    </row>
    <row r="533" ht="18" customHeight="1" spans="1:2">
      <c r="A533" s="65" t="s">
        <v>466</v>
      </c>
      <c r="B533" s="64"/>
    </row>
    <row r="534" ht="18" customHeight="1" spans="1:2">
      <c r="A534" s="65" t="s">
        <v>467</v>
      </c>
      <c r="B534" s="64"/>
    </row>
    <row r="535" ht="18" customHeight="1" spans="1:2">
      <c r="A535" s="65" t="s">
        <v>468</v>
      </c>
      <c r="B535" s="64"/>
    </row>
    <row r="536" ht="18" customHeight="1" spans="1:2">
      <c r="A536" s="65" t="s">
        <v>469</v>
      </c>
      <c r="B536" s="64"/>
    </row>
    <row r="537" ht="18" customHeight="1" spans="1:2">
      <c r="A537" s="65" t="s">
        <v>470</v>
      </c>
      <c r="B537" s="64"/>
    </row>
    <row r="538" ht="18" customHeight="1" spans="1:2">
      <c r="A538" s="63" t="s">
        <v>471</v>
      </c>
      <c r="B538" s="64">
        <f>SUM(B539:B545)</f>
        <v>0</v>
      </c>
    </row>
    <row r="539" ht="18" customHeight="1" spans="1:2">
      <c r="A539" s="65" t="s">
        <v>112</v>
      </c>
      <c r="B539" s="64"/>
    </row>
    <row r="540" ht="18" customHeight="1" spans="1:2">
      <c r="A540" s="65" t="s">
        <v>113</v>
      </c>
      <c r="B540" s="64"/>
    </row>
    <row r="541" ht="18" customHeight="1" spans="1:2">
      <c r="A541" s="65" t="s">
        <v>114</v>
      </c>
      <c r="B541" s="64"/>
    </row>
    <row r="542" ht="18" customHeight="1" spans="1:2">
      <c r="A542" s="65" t="s">
        <v>472</v>
      </c>
      <c r="B542" s="64"/>
    </row>
    <row r="543" ht="18" customHeight="1" spans="1:2">
      <c r="A543" s="65" t="s">
        <v>473</v>
      </c>
      <c r="B543" s="64"/>
    </row>
    <row r="544" ht="18" customHeight="1" spans="1:2">
      <c r="A544" s="65" t="s">
        <v>474</v>
      </c>
      <c r="B544" s="64"/>
    </row>
    <row r="545" ht="18" customHeight="1" spans="1:2">
      <c r="A545" s="65" t="s">
        <v>475</v>
      </c>
      <c r="B545" s="64"/>
    </row>
    <row r="546" ht="18" customHeight="1" spans="1:2">
      <c r="A546" s="63" t="s">
        <v>476</v>
      </c>
      <c r="B546" s="64">
        <f>SUM(B547:B549)</f>
        <v>0</v>
      </c>
    </row>
    <row r="547" ht="18" customHeight="1" spans="1:2">
      <c r="A547" s="65" t="s">
        <v>477</v>
      </c>
      <c r="B547" s="64"/>
    </row>
    <row r="548" ht="18" customHeight="1" spans="1:2">
      <c r="A548" s="65" t="s">
        <v>478</v>
      </c>
      <c r="B548" s="64"/>
    </row>
    <row r="549" ht="18" customHeight="1" spans="1:2">
      <c r="A549" s="65" t="s">
        <v>479</v>
      </c>
      <c r="B549" s="64"/>
    </row>
    <row r="550" ht="18" customHeight="1" spans="1:2">
      <c r="A550" s="63" t="s">
        <v>480</v>
      </c>
      <c r="B550" s="64">
        <v>323</v>
      </c>
    </row>
    <row r="551" ht="18" customHeight="1" spans="1:2">
      <c r="A551" s="63" t="s">
        <v>481</v>
      </c>
      <c r="B551" s="64">
        <f>SUM(B552:B569)</f>
        <v>47</v>
      </c>
    </row>
    <row r="552" ht="18" customHeight="1" spans="1:2">
      <c r="A552" s="65" t="s">
        <v>112</v>
      </c>
      <c r="B552" s="64"/>
    </row>
    <row r="553" ht="18" customHeight="1" spans="1:2">
      <c r="A553" s="65" t="s">
        <v>113</v>
      </c>
      <c r="B553" s="64"/>
    </row>
    <row r="554" ht="18" customHeight="1" spans="1:2">
      <c r="A554" s="65" t="s">
        <v>114</v>
      </c>
      <c r="B554" s="64"/>
    </row>
    <row r="555" ht="18" customHeight="1" spans="1:2">
      <c r="A555" s="65" t="s">
        <v>482</v>
      </c>
      <c r="B555" s="64"/>
    </row>
    <row r="556" ht="18" customHeight="1" spans="1:2">
      <c r="A556" s="65" t="s">
        <v>483</v>
      </c>
      <c r="B556" s="64"/>
    </row>
    <row r="557" ht="18" customHeight="1" spans="1:2">
      <c r="A557" s="65" t="s">
        <v>484</v>
      </c>
      <c r="B557" s="64"/>
    </row>
    <row r="558" ht="18" customHeight="1" spans="1:2">
      <c r="A558" s="65" t="s">
        <v>485</v>
      </c>
      <c r="B558" s="64"/>
    </row>
    <row r="559" ht="18" customHeight="1" spans="1:2">
      <c r="A559" s="65" t="s">
        <v>153</v>
      </c>
      <c r="B559" s="64"/>
    </row>
    <row r="560" ht="18" customHeight="1" spans="1:2">
      <c r="A560" s="65" t="s">
        <v>486</v>
      </c>
      <c r="B560" s="64"/>
    </row>
    <row r="561" ht="18" customHeight="1" spans="1:2">
      <c r="A561" s="65" t="s">
        <v>487</v>
      </c>
      <c r="B561" s="64"/>
    </row>
    <row r="562" ht="18" customHeight="1" spans="1:2">
      <c r="A562" s="65" t="s">
        <v>488</v>
      </c>
      <c r="B562" s="64"/>
    </row>
    <row r="563" ht="18" customHeight="1" spans="1:2">
      <c r="A563" s="65" t="s">
        <v>489</v>
      </c>
      <c r="B563" s="64"/>
    </row>
    <row r="564" ht="18" customHeight="1" spans="1:2">
      <c r="A564" s="65" t="s">
        <v>490</v>
      </c>
      <c r="B564" s="64"/>
    </row>
    <row r="565" ht="18" customHeight="1" spans="1:2">
      <c r="A565" s="65" t="s">
        <v>491</v>
      </c>
      <c r="B565" s="64"/>
    </row>
    <row r="566" ht="18" customHeight="1" spans="1:2">
      <c r="A566" s="65" t="s">
        <v>492</v>
      </c>
      <c r="B566" s="64"/>
    </row>
    <row r="567" ht="18" customHeight="1" spans="1:2">
      <c r="A567" s="65" t="s">
        <v>493</v>
      </c>
      <c r="B567" s="64"/>
    </row>
    <row r="568" ht="18" customHeight="1" spans="1:2">
      <c r="A568" s="65" t="s">
        <v>121</v>
      </c>
      <c r="B568" s="64"/>
    </row>
    <row r="569" ht="18" customHeight="1" spans="1:2">
      <c r="A569" s="65" t="s">
        <v>494</v>
      </c>
      <c r="B569" s="64">
        <v>47</v>
      </c>
    </row>
    <row r="570" ht="18" customHeight="1" spans="1:2">
      <c r="A570" s="63" t="s">
        <v>495</v>
      </c>
      <c r="B570" s="64">
        <f>SUM(B571:B577)</f>
        <v>0</v>
      </c>
    </row>
    <row r="571" ht="18" customHeight="1" spans="1:2">
      <c r="A571" s="65" t="s">
        <v>112</v>
      </c>
      <c r="B571" s="64"/>
    </row>
    <row r="572" ht="18" customHeight="1" spans="1:2">
      <c r="A572" s="65" t="s">
        <v>113</v>
      </c>
      <c r="B572" s="64"/>
    </row>
    <row r="573" ht="18" customHeight="1" spans="1:2">
      <c r="A573" s="65" t="s">
        <v>114</v>
      </c>
      <c r="B573" s="64"/>
    </row>
    <row r="574" ht="18" customHeight="1" spans="1:2">
      <c r="A574" s="65" t="s">
        <v>496</v>
      </c>
      <c r="B574" s="64"/>
    </row>
    <row r="575" ht="18" customHeight="1" spans="1:2">
      <c r="A575" s="65" t="s">
        <v>497</v>
      </c>
      <c r="B575" s="64"/>
    </row>
    <row r="576" ht="18" customHeight="1" spans="1:2">
      <c r="A576" s="65" t="s">
        <v>498</v>
      </c>
      <c r="B576" s="64"/>
    </row>
    <row r="577" ht="18" customHeight="1" spans="1:2">
      <c r="A577" s="65" t="s">
        <v>499</v>
      </c>
      <c r="B577" s="64"/>
    </row>
    <row r="578" ht="18" customHeight="1" spans="1:2">
      <c r="A578" s="63" t="s">
        <v>500</v>
      </c>
      <c r="B578" s="64">
        <f>B579</f>
        <v>0</v>
      </c>
    </row>
    <row r="579" ht="18" customHeight="1" spans="1:2">
      <c r="A579" s="65" t="s">
        <v>501</v>
      </c>
      <c r="B579" s="64"/>
    </row>
    <row r="580" ht="18" customHeight="1" spans="1:2">
      <c r="A580" s="63" t="s">
        <v>502</v>
      </c>
      <c r="B580" s="64">
        <v>217</v>
      </c>
    </row>
    <row r="581" ht="18" customHeight="1" spans="1:2">
      <c r="A581" s="65" t="s">
        <v>503</v>
      </c>
      <c r="B581" s="64"/>
    </row>
    <row r="582" ht="18" customHeight="1" spans="1:2">
      <c r="A582" s="65" t="s">
        <v>504</v>
      </c>
      <c r="B582" s="64"/>
    </row>
    <row r="583" ht="18" customHeight="1" spans="1:2">
      <c r="A583" s="65" t="s">
        <v>505</v>
      </c>
      <c r="B583" s="64"/>
    </row>
    <row r="584" ht="18" customHeight="1" spans="1:2">
      <c r="A584" s="65" t="s">
        <v>506</v>
      </c>
      <c r="B584" s="64">
        <v>96</v>
      </c>
    </row>
    <row r="585" ht="18" customHeight="1" spans="1:2">
      <c r="A585" s="65" t="s">
        <v>507</v>
      </c>
      <c r="B585" s="64">
        <v>49</v>
      </c>
    </row>
    <row r="586" ht="18" customHeight="1" spans="1:2">
      <c r="A586" s="65" t="s">
        <v>508</v>
      </c>
      <c r="B586" s="64"/>
    </row>
    <row r="587" ht="18" customHeight="1" spans="1:2">
      <c r="A587" s="65" t="s">
        <v>509</v>
      </c>
      <c r="B587" s="64"/>
    </row>
    <row r="588" ht="18" customHeight="1" spans="1:2">
      <c r="A588" s="65" t="s">
        <v>510</v>
      </c>
      <c r="B588" s="64">
        <v>71</v>
      </c>
    </row>
    <row r="589" ht="18" customHeight="1" spans="1:2">
      <c r="A589" s="63" t="s">
        <v>511</v>
      </c>
      <c r="B589" s="64">
        <f>SUM(B590:B592)</f>
        <v>0</v>
      </c>
    </row>
    <row r="590" ht="18" customHeight="1" spans="1:2">
      <c r="A590" s="65" t="s">
        <v>512</v>
      </c>
      <c r="B590" s="64"/>
    </row>
    <row r="591" ht="18" customHeight="1" spans="1:2">
      <c r="A591" s="65" t="s">
        <v>513</v>
      </c>
      <c r="B591" s="64"/>
    </row>
    <row r="592" ht="18" customHeight="1" spans="1:2">
      <c r="A592" s="65" t="s">
        <v>514</v>
      </c>
      <c r="B592" s="64"/>
    </row>
    <row r="593" ht="18" customHeight="1" spans="1:2">
      <c r="A593" s="63" t="s">
        <v>515</v>
      </c>
      <c r="B593" s="64">
        <f>SUM(B594:B602)</f>
        <v>0</v>
      </c>
    </row>
    <row r="594" ht="18" customHeight="1" spans="1:2">
      <c r="A594" s="65" t="s">
        <v>516</v>
      </c>
      <c r="B594" s="64"/>
    </row>
    <row r="595" ht="18" customHeight="1" spans="1:2">
      <c r="A595" s="65" t="s">
        <v>517</v>
      </c>
      <c r="B595" s="64"/>
    </row>
    <row r="596" ht="18" customHeight="1" spans="1:2">
      <c r="A596" s="65" t="s">
        <v>518</v>
      </c>
      <c r="B596" s="64"/>
    </row>
    <row r="597" ht="18" customHeight="1" spans="1:2">
      <c r="A597" s="65" t="s">
        <v>519</v>
      </c>
      <c r="B597" s="64"/>
    </row>
    <row r="598" ht="18" customHeight="1" spans="1:2">
      <c r="A598" s="65" t="s">
        <v>520</v>
      </c>
      <c r="B598" s="64"/>
    </row>
    <row r="599" ht="18" customHeight="1" spans="1:2">
      <c r="A599" s="65" t="s">
        <v>521</v>
      </c>
      <c r="B599" s="64"/>
    </row>
    <row r="600" ht="18" customHeight="1" spans="1:2">
      <c r="A600" s="65" t="s">
        <v>522</v>
      </c>
      <c r="B600" s="64"/>
    </row>
    <row r="601" ht="18" customHeight="1" spans="1:2">
      <c r="A601" s="65" t="s">
        <v>523</v>
      </c>
      <c r="B601" s="64"/>
    </row>
    <row r="602" ht="18" customHeight="1" spans="1:2">
      <c r="A602" s="65" t="s">
        <v>524</v>
      </c>
      <c r="B602" s="64"/>
    </row>
    <row r="603" ht="18" customHeight="1" spans="1:2">
      <c r="A603" s="63" t="s">
        <v>525</v>
      </c>
      <c r="B603" s="64">
        <f>SUM(B604:B610)</f>
        <v>0</v>
      </c>
    </row>
    <row r="604" ht="18" customHeight="1" spans="1:2">
      <c r="A604" s="65" t="s">
        <v>526</v>
      </c>
      <c r="B604" s="64"/>
    </row>
    <row r="605" ht="18" customHeight="1" spans="1:2">
      <c r="A605" s="65" t="s">
        <v>527</v>
      </c>
      <c r="B605" s="64"/>
    </row>
    <row r="606" ht="18" customHeight="1" spans="1:2">
      <c r="A606" s="65" t="s">
        <v>528</v>
      </c>
      <c r="B606" s="64"/>
    </row>
    <row r="607" ht="18" customHeight="1" spans="1:2">
      <c r="A607" s="65" t="s">
        <v>529</v>
      </c>
      <c r="B607" s="64"/>
    </row>
    <row r="608" ht="18" customHeight="1" spans="1:2">
      <c r="A608" s="65" t="s">
        <v>530</v>
      </c>
      <c r="B608" s="64"/>
    </row>
    <row r="609" ht="18" customHeight="1" spans="1:2">
      <c r="A609" s="65" t="s">
        <v>531</v>
      </c>
      <c r="B609" s="64"/>
    </row>
    <row r="610" ht="18" customHeight="1" spans="1:2">
      <c r="A610" s="65" t="s">
        <v>532</v>
      </c>
      <c r="B610" s="64"/>
    </row>
    <row r="611" ht="18" customHeight="1" spans="1:2">
      <c r="A611" s="63" t="s">
        <v>533</v>
      </c>
      <c r="B611" s="64">
        <f>SUM(B612:B617)</f>
        <v>0</v>
      </c>
    </row>
    <row r="612" ht="18" customHeight="1" spans="1:2">
      <c r="A612" s="65" t="s">
        <v>534</v>
      </c>
      <c r="B612" s="64"/>
    </row>
    <row r="613" ht="18" customHeight="1" spans="1:2">
      <c r="A613" s="65" t="s">
        <v>535</v>
      </c>
      <c r="B613" s="64"/>
    </row>
    <row r="614" ht="18" customHeight="1" spans="1:2">
      <c r="A614" s="65" t="s">
        <v>536</v>
      </c>
      <c r="B614" s="64"/>
    </row>
    <row r="615" ht="18" customHeight="1" spans="1:2">
      <c r="A615" s="65" t="s">
        <v>537</v>
      </c>
      <c r="B615" s="64"/>
    </row>
    <row r="616" ht="18" customHeight="1" spans="1:2">
      <c r="A616" s="65" t="s">
        <v>538</v>
      </c>
      <c r="B616" s="64"/>
    </row>
    <row r="617" ht="18" customHeight="1" spans="1:2">
      <c r="A617" s="65" t="s">
        <v>539</v>
      </c>
      <c r="B617" s="64"/>
    </row>
    <row r="618" ht="18" customHeight="1" spans="1:2">
      <c r="A618" s="63" t="s">
        <v>540</v>
      </c>
      <c r="B618" s="64">
        <f>SUM(B619:B625)</f>
        <v>0</v>
      </c>
    </row>
    <row r="619" ht="18" customHeight="1" spans="1:2">
      <c r="A619" s="65" t="s">
        <v>541</v>
      </c>
      <c r="B619" s="64"/>
    </row>
    <row r="620" ht="18" customHeight="1" spans="1:2">
      <c r="A620" s="65" t="s">
        <v>542</v>
      </c>
      <c r="B620" s="64"/>
    </row>
    <row r="621" ht="18" customHeight="1" spans="1:2">
      <c r="A621" s="65" t="s">
        <v>543</v>
      </c>
      <c r="B621" s="64"/>
    </row>
    <row r="622" ht="18" customHeight="1" spans="1:2">
      <c r="A622" s="65" t="s">
        <v>544</v>
      </c>
      <c r="B622" s="64"/>
    </row>
    <row r="623" ht="18" customHeight="1" spans="1:2">
      <c r="A623" s="65" t="s">
        <v>545</v>
      </c>
      <c r="B623" s="64"/>
    </row>
    <row r="624" ht="18" customHeight="1" spans="1:2">
      <c r="A624" s="65" t="s">
        <v>546</v>
      </c>
      <c r="B624" s="64"/>
    </row>
    <row r="625" ht="18" customHeight="1" spans="1:2">
      <c r="A625" s="65" t="s">
        <v>547</v>
      </c>
      <c r="B625" s="64"/>
    </row>
    <row r="626" ht="18" customHeight="1" spans="1:2">
      <c r="A626" s="63" t="s">
        <v>548</v>
      </c>
      <c r="B626" s="64">
        <f>SUM(B627:B634)</f>
        <v>0</v>
      </c>
    </row>
    <row r="627" ht="18" customHeight="1" spans="1:2">
      <c r="A627" s="65" t="s">
        <v>112</v>
      </c>
      <c r="B627" s="64"/>
    </row>
    <row r="628" ht="18" customHeight="1" spans="1:2">
      <c r="A628" s="65" t="s">
        <v>113</v>
      </c>
      <c r="B628" s="64"/>
    </row>
    <row r="629" ht="18" customHeight="1" spans="1:2">
      <c r="A629" s="65" t="s">
        <v>114</v>
      </c>
      <c r="B629" s="64"/>
    </row>
    <row r="630" ht="18" customHeight="1" spans="1:2">
      <c r="A630" s="65" t="s">
        <v>549</v>
      </c>
      <c r="B630" s="64"/>
    </row>
    <row r="631" ht="18" customHeight="1" spans="1:2">
      <c r="A631" s="65" t="s">
        <v>550</v>
      </c>
      <c r="B631" s="64"/>
    </row>
    <row r="632" ht="18" customHeight="1" spans="1:2">
      <c r="A632" s="65" t="s">
        <v>551</v>
      </c>
      <c r="B632" s="64"/>
    </row>
    <row r="633" ht="18" customHeight="1" spans="1:2">
      <c r="A633" s="65" t="s">
        <v>552</v>
      </c>
      <c r="B633" s="64"/>
    </row>
    <row r="634" ht="18" customHeight="1" spans="1:2">
      <c r="A634" s="65" t="s">
        <v>553</v>
      </c>
      <c r="B634" s="64"/>
    </row>
    <row r="635" ht="18" customHeight="1" spans="1:2">
      <c r="A635" s="63" t="s">
        <v>554</v>
      </c>
      <c r="B635" s="64">
        <f>SUM(B636:B639)</f>
        <v>0</v>
      </c>
    </row>
    <row r="636" ht="18" customHeight="1" spans="1:2">
      <c r="A636" s="65" t="s">
        <v>112</v>
      </c>
      <c r="B636" s="64"/>
    </row>
    <row r="637" ht="18" customHeight="1" spans="1:2">
      <c r="A637" s="65" t="s">
        <v>113</v>
      </c>
      <c r="B637" s="64"/>
    </row>
    <row r="638" ht="18" customHeight="1" spans="1:2">
      <c r="A638" s="65" t="s">
        <v>114</v>
      </c>
      <c r="B638" s="64"/>
    </row>
    <row r="639" ht="18" customHeight="1" spans="1:2">
      <c r="A639" s="65" t="s">
        <v>555</v>
      </c>
      <c r="B639" s="64"/>
    </row>
    <row r="640" ht="18" customHeight="1" spans="1:2">
      <c r="A640" s="63" t="s">
        <v>556</v>
      </c>
      <c r="B640" s="64">
        <f>SUM(B641:B642)</f>
        <v>0</v>
      </c>
    </row>
    <row r="641" ht="18" customHeight="1" spans="1:2">
      <c r="A641" s="65" t="s">
        <v>557</v>
      </c>
      <c r="B641" s="64"/>
    </row>
    <row r="642" ht="18" customHeight="1" spans="1:2">
      <c r="A642" s="65" t="s">
        <v>558</v>
      </c>
      <c r="B642" s="64"/>
    </row>
    <row r="643" ht="18" customHeight="1" spans="1:2">
      <c r="A643" s="63" t="s">
        <v>559</v>
      </c>
      <c r="B643" s="64">
        <f>SUM(B644:B645)</f>
        <v>0</v>
      </c>
    </row>
    <row r="644" ht="18" customHeight="1" spans="1:2">
      <c r="A644" s="65" t="s">
        <v>560</v>
      </c>
      <c r="B644" s="64"/>
    </row>
    <row r="645" ht="18" customHeight="1" spans="1:2">
      <c r="A645" s="65" t="s">
        <v>561</v>
      </c>
      <c r="B645" s="64"/>
    </row>
    <row r="646" ht="18" customHeight="1" spans="1:2">
      <c r="A646" s="63" t="s">
        <v>562</v>
      </c>
      <c r="B646" s="64">
        <f>SUM(B647:B648)</f>
        <v>0</v>
      </c>
    </row>
    <row r="647" ht="18" customHeight="1" spans="1:2">
      <c r="A647" s="65" t="s">
        <v>563</v>
      </c>
      <c r="B647" s="64"/>
    </row>
    <row r="648" ht="18" customHeight="1" spans="1:2">
      <c r="A648" s="65" t="s">
        <v>564</v>
      </c>
      <c r="B648" s="64"/>
    </row>
    <row r="649" ht="18" customHeight="1" spans="1:2">
      <c r="A649" s="63" t="s">
        <v>565</v>
      </c>
      <c r="B649" s="64">
        <f>SUM(B650:B651)</f>
        <v>0</v>
      </c>
    </row>
    <row r="650" ht="18" customHeight="1" spans="1:2">
      <c r="A650" s="65" t="s">
        <v>566</v>
      </c>
      <c r="B650" s="64"/>
    </row>
    <row r="651" ht="18" customHeight="1" spans="1:2">
      <c r="A651" s="65" t="s">
        <v>567</v>
      </c>
      <c r="B651" s="64"/>
    </row>
    <row r="652" ht="18" customHeight="1" spans="1:2">
      <c r="A652" s="63" t="s">
        <v>568</v>
      </c>
      <c r="B652" s="64">
        <f>SUM(B653:B654)</f>
        <v>0</v>
      </c>
    </row>
    <row r="653" ht="18" customHeight="1" spans="1:2">
      <c r="A653" s="65" t="s">
        <v>569</v>
      </c>
      <c r="B653" s="64"/>
    </row>
    <row r="654" ht="18" customHeight="1" spans="1:2">
      <c r="A654" s="65" t="s">
        <v>570</v>
      </c>
      <c r="B654" s="64"/>
    </row>
    <row r="655" ht="18" customHeight="1" spans="1:2">
      <c r="A655" s="63" t="s">
        <v>571</v>
      </c>
      <c r="B655" s="64">
        <f>SUM(B656:B658)</f>
        <v>0</v>
      </c>
    </row>
    <row r="656" ht="18" customHeight="1" spans="1:2">
      <c r="A656" s="65" t="s">
        <v>572</v>
      </c>
      <c r="B656" s="64"/>
    </row>
    <row r="657" ht="18" customHeight="1" spans="1:2">
      <c r="A657" s="65" t="s">
        <v>573</v>
      </c>
      <c r="B657" s="64"/>
    </row>
    <row r="658" ht="18" customHeight="1" spans="1:2">
      <c r="A658" s="65" t="s">
        <v>574</v>
      </c>
      <c r="B658" s="64"/>
    </row>
    <row r="659" ht="18" customHeight="1" spans="1:2">
      <c r="A659" s="63" t="s">
        <v>575</v>
      </c>
      <c r="B659" s="64">
        <f>SUM(B660:B662)</f>
        <v>0</v>
      </c>
    </row>
    <row r="660" ht="18" customHeight="1" spans="1:2">
      <c r="A660" s="65" t="s">
        <v>576</v>
      </c>
      <c r="B660" s="64"/>
    </row>
    <row r="661" ht="18" customHeight="1" spans="1:2">
      <c r="A661" s="65" t="s">
        <v>577</v>
      </c>
      <c r="B661" s="64"/>
    </row>
    <row r="662" ht="18" customHeight="1" spans="1:2">
      <c r="A662" s="65" t="s">
        <v>578</v>
      </c>
      <c r="B662" s="64"/>
    </row>
    <row r="663" ht="18" customHeight="1" spans="1:2">
      <c r="A663" s="63" t="s">
        <v>579</v>
      </c>
      <c r="B663" s="64">
        <f>SUM(B664:B670)</f>
        <v>44</v>
      </c>
    </row>
    <row r="664" ht="18" customHeight="1" spans="1:2">
      <c r="A664" s="65" t="s">
        <v>112</v>
      </c>
      <c r="B664" s="64"/>
    </row>
    <row r="665" ht="18" customHeight="1" spans="1:2">
      <c r="A665" s="65" t="s">
        <v>113</v>
      </c>
      <c r="B665" s="64"/>
    </row>
    <row r="666" ht="18" customHeight="1" spans="1:2">
      <c r="A666" s="65" t="s">
        <v>114</v>
      </c>
      <c r="B666" s="64"/>
    </row>
    <row r="667" ht="18" customHeight="1" spans="1:2">
      <c r="A667" s="65" t="s">
        <v>580</v>
      </c>
      <c r="B667" s="64"/>
    </row>
    <row r="668" ht="18" customHeight="1" spans="1:2">
      <c r="A668" s="65" t="s">
        <v>581</v>
      </c>
      <c r="B668" s="64"/>
    </row>
    <row r="669" ht="18" customHeight="1" spans="1:2">
      <c r="A669" s="65" t="s">
        <v>121</v>
      </c>
      <c r="B669" s="64">
        <v>43</v>
      </c>
    </row>
    <row r="670" ht="18" customHeight="1" spans="1:2">
      <c r="A670" s="65" t="s">
        <v>582</v>
      </c>
      <c r="B670" s="64">
        <v>1</v>
      </c>
    </row>
    <row r="671" ht="18" customHeight="1" spans="1:2">
      <c r="A671" s="63" t="s">
        <v>583</v>
      </c>
      <c r="B671" s="64">
        <f>SUM(B672:B673)</f>
        <v>0</v>
      </c>
    </row>
    <row r="672" ht="18" customHeight="1" spans="1:2">
      <c r="A672" s="65" t="s">
        <v>584</v>
      </c>
      <c r="B672" s="64"/>
    </row>
    <row r="673" ht="18" customHeight="1" spans="1:2">
      <c r="A673" s="65" t="s">
        <v>585</v>
      </c>
      <c r="B673" s="64"/>
    </row>
    <row r="674" ht="18" customHeight="1" spans="1:2">
      <c r="A674" s="63" t="s">
        <v>586</v>
      </c>
      <c r="B674" s="64">
        <f>B675</f>
        <v>16</v>
      </c>
    </row>
    <row r="675" ht="18" customHeight="1" spans="1:2">
      <c r="A675" s="65" t="s">
        <v>587</v>
      </c>
      <c r="B675" s="64">
        <v>16</v>
      </c>
    </row>
    <row r="676" ht="18" customHeight="1" spans="1:2">
      <c r="A676" s="63" t="s">
        <v>588</v>
      </c>
      <c r="B676" s="64">
        <v>75</v>
      </c>
    </row>
    <row r="677" ht="18" customHeight="1" spans="1:2">
      <c r="A677" s="63" t="s">
        <v>589</v>
      </c>
      <c r="B677" s="64">
        <v>3</v>
      </c>
    </row>
    <row r="678" ht="18" customHeight="1" spans="1:2">
      <c r="A678" s="65" t="s">
        <v>112</v>
      </c>
      <c r="B678" s="64"/>
    </row>
    <row r="679" ht="18" customHeight="1" spans="1:2">
      <c r="A679" s="65" t="s">
        <v>113</v>
      </c>
      <c r="B679" s="64"/>
    </row>
    <row r="680" ht="18" customHeight="1" spans="1:2">
      <c r="A680" s="65" t="s">
        <v>114</v>
      </c>
      <c r="B680" s="64"/>
    </row>
    <row r="681" ht="18" customHeight="1" spans="1:2">
      <c r="A681" s="65" t="s">
        <v>590</v>
      </c>
      <c r="B681" s="64">
        <v>3</v>
      </c>
    </row>
    <row r="682" ht="18" customHeight="1" spans="1:2">
      <c r="A682" s="63" t="s">
        <v>591</v>
      </c>
      <c r="B682" s="64">
        <f>SUM(B683:B695)</f>
        <v>0</v>
      </c>
    </row>
    <row r="683" ht="18" customHeight="1" spans="1:2">
      <c r="A683" s="65" t="s">
        <v>592</v>
      </c>
      <c r="B683" s="64"/>
    </row>
    <row r="684" ht="18" customHeight="1" spans="1:2">
      <c r="A684" s="65" t="s">
        <v>593</v>
      </c>
      <c r="B684" s="64"/>
    </row>
    <row r="685" ht="18" customHeight="1" spans="1:2">
      <c r="A685" s="65" t="s">
        <v>594</v>
      </c>
      <c r="B685" s="64"/>
    </row>
    <row r="686" ht="18" customHeight="1" spans="1:2">
      <c r="A686" s="65" t="s">
        <v>595</v>
      </c>
      <c r="B686" s="64"/>
    </row>
    <row r="687" ht="18" customHeight="1" spans="1:2">
      <c r="A687" s="65" t="s">
        <v>596</v>
      </c>
      <c r="B687" s="64"/>
    </row>
    <row r="688" ht="18" customHeight="1" spans="1:2">
      <c r="A688" s="65" t="s">
        <v>597</v>
      </c>
      <c r="B688" s="64"/>
    </row>
    <row r="689" ht="18" customHeight="1" spans="1:2">
      <c r="A689" s="65" t="s">
        <v>598</v>
      </c>
      <c r="B689" s="64"/>
    </row>
    <row r="690" ht="18" customHeight="1" spans="1:2">
      <c r="A690" s="65" t="s">
        <v>599</v>
      </c>
      <c r="B690" s="64"/>
    </row>
    <row r="691" ht="18" customHeight="1" spans="1:2">
      <c r="A691" s="65" t="s">
        <v>600</v>
      </c>
      <c r="B691" s="64"/>
    </row>
    <row r="692" ht="18" customHeight="1" spans="1:2">
      <c r="A692" s="65" t="s">
        <v>601</v>
      </c>
      <c r="B692" s="64"/>
    </row>
    <row r="693" ht="18" customHeight="1" spans="1:2">
      <c r="A693" s="65" t="s">
        <v>602</v>
      </c>
      <c r="B693" s="64"/>
    </row>
    <row r="694" ht="18" customHeight="1" spans="1:2">
      <c r="A694" s="65" t="s">
        <v>603</v>
      </c>
      <c r="B694" s="64"/>
    </row>
    <row r="695" ht="18" customHeight="1" spans="1:2">
      <c r="A695" s="65" t="s">
        <v>604</v>
      </c>
      <c r="B695" s="64"/>
    </row>
    <row r="696" ht="18" customHeight="1" spans="1:2">
      <c r="A696" s="63" t="s">
        <v>605</v>
      </c>
      <c r="B696" s="64">
        <f>SUM(B697:B699)</f>
        <v>0</v>
      </c>
    </row>
    <row r="697" ht="18" customHeight="1" spans="1:2">
      <c r="A697" s="65" t="s">
        <v>606</v>
      </c>
      <c r="B697" s="64"/>
    </row>
    <row r="698" ht="18" customHeight="1" spans="1:2">
      <c r="A698" s="65" t="s">
        <v>607</v>
      </c>
      <c r="B698" s="64"/>
    </row>
    <row r="699" ht="18" customHeight="1" spans="1:2">
      <c r="A699" s="65" t="s">
        <v>608</v>
      </c>
      <c r="B699" s="64"/>
    </row>
    <row r="700" ht="18" customHeight="1" spans="1:2">
      <c r="A700" s="63" t="s">
        <v>609</v>
      </c>
      <c r="B700" s="64">
        <f>SUM(B701:B711)</f>
        <v>0</v>
      </c>
    </row>
    <row r="701" ht="18" customHeight="1" spans="1:2">
      <c r="A701" s="65" t="s">
        <v>610</v>
      </c>
      <c r="B701" s="64"/>
    </row>
    <row r="702" ht="18" customHeight="1" spans="1:2">
      <c r="A702" s="65" t="s">
        <v>611</v>
      </c>
      <c r="B702" s="64"/>
    </row>
    <row r="703" ht="18" customHeight="1" spans="1:2">
      <c r="A703" s="65" t="s">
        <v>612</v>
      </c>
      <c r="B703" s="64"/>
    </row>
    <row r="704" ht="18" customHeight="1" spans="1:2">
      <c r="A704" s="65" t="s">
        <v>613</v>
      </c>
      <c r="B704" s="64"/>
    </row>
    <row r="705" ht="18" customHeight="1" spans="1:2">
      <c r="A705" s="65" t="s">
        <v>614</v>
      </c>
      <c r="B705" s="64"/>
    </row>
    <row r="706" ht="18" customHeight="1" spans="1:2">
      <c r="A706" s="65" t="s">
        <v>615</v>
      </c>
      <c r="B706" s="64"/>
    </row>
    <row r="707" ht="18" customHeight="1" spans="1:2">
      <c r="A707" s="65" t="s">
        <v>616</v>
      </c>
      <c r="B707" s="64"/>
    </row>
    <row r="708" ht="18" customHeight="1" spans="1:2">
      <c r="A708" s="65" t="s">
        <v>617</v>
      </c>
      <c r="B708" s="64"/>
    </row>
    <row r="709" ht="18" customHeight="1" spans="1:2">
      <c r="A709" s="65" t="s">
        <v>618</v>
      </c>
      <c r="B709" s="64"/>
    </row>
    <row r="710" ht="18" customHeight="1" spans="1:2">
      <c r="A710" s="65" t="s">
        <v>619</v>
      </c>
      <c r="B710" s="64"/>
    </row>
    <row r="711" ht="18" customHeight="1" spans="1:2">
      <c r="A711" s="65" t="s">
        <v>620</v>
      </c>
      <c r="B711" s="64"/>
    </row>
    <row r="712" ht="18" customHeight="1" spans="1:2">
      <c r="A712" s="63" t="s">
        <v>621</v>
      </c>
      <c r="B712" s="64">
        <f>SUM(B713:B714)</f>
        <v>0</v>
      </c>
    </row>
    <row r="713" ht="18" customHeight="1" spans="1:2">
      <c r="A713" s="65" t="s">
        <v>622</v>
      </c>
      <c r="B713" s="64"/>
    </row>
    <row r="714" ht="18" customHeight="1" spans="1:2">
      <c r="A714" s="65" t="s">
        <v>623</v>
      </c>
      <c r="B714" s="64"/>
    </row>
    <row r="715" ht="18" customHeight="1" spans="1:2">
      <c r="A715" s="63" t="s">
        <v>624</v>
      </c>
      <c r="B715" s="64">
        <f>SUM(B716:B718)</f>
        <v>0</v>
      </c>
    </row>
    <row r="716" ht="18" customHeight="1" spans="1:2">
      <c r="A716" s="65" t="s">
        <v>625</v>
      </c>
      <c r="B716" s="64"/>
    </row>
    <row r="717" ht="18" customHeight="1" spans="1:2">
      <c r="A717" s="65" t="s">
        <v>626</v>
      </c>
      <c r="B717" s="64"/>
    </row>
    <row r="718" ht="18" customHeight="1" spans="1:2">
      <c r="A718" s="65" t="s">
        <v>627</v>
      </c>
      <c r="B718" s="64"/>
    </row>
    <row r="719" ht="18" customHeight="1" spans="1:2">
      <c r="A719" s="63" t="s">
        <v>628</v>
      </c>
      <c r="B719" s="64">
        <v>73</v>
      </c>
    </row>
    <row r="720" ht="18" customHeight="1" spans="1:2">
      <c r="A720" s="65" t="s">
        <v>629</v>
      </c>
      <c r="B720" s="64">
        <v>33</v>
      </c>
    </row>
    <row r="721" ht="18" customHeight="1" spans="1:2">
      <c r="A721" s="65" t="s">
        <v>630</v>
      </c>
      <c r="B721" s="64">
        <v>39</v>
      </c>
    </row>
    <row r="722" ht="18" customHeight="1" spans="1:2">
      <c r="A722" s="65" t="s">
        <v>631</v>
      </c>
      <c r="B722" s="64"/>
    </row>
    <row r="723" ht="18" customHeight="1" spans="1:2">
      <c r="A723" s="65" t="s">
        <v>632</v>
      </c>
      <c r="B723" s="64"/>
    </row>
    <row r="724" ht="18" customHeight="1" spans="1:2">
      <c r="A724" s="63" t="s">
        <v>633</v>
      </c>
      <c r="B724" s="64">
        <f>SUM(B725:B727)</f>
        <v>0</v>
      </c>
    </row>
    <row r="725" ht="18" customHeight="1" spans="1:2">
      <c r="A725" s="65" t="s">
        <v>634</v>
      </c>
      <c r="B725" s="64"/>
    </row>
    <row r="726" ht="18" customHeight="1" spans="1:2">
      <c r="A726" s="65" t="s">
        <v>635</v>
      </c>
      <c r="B726" s="64"/>
    </row>
    <row r="727" ht="18" customHeight="1" spans="1:2">
      <c r="A727" s="65" t="s">
        <v>636</v>
      </c>
      <c r="B727" s="64"/>
    </row>
    <row r="728" ht="18" customHeight="1" spans="1:2">
      <c r="A728" s="63" t="s">
        <v>637</v>
      </c>
      <c r="B728" s="64">
        <f>SUM(B729:B731)</f>
        <v>0</v>
      </c>
    </row>
    <row r="729" ht="18" customHeight="1" spans="1:2">
      <c r="A729" s="65" t="s">
        <v>638</v>
      </c>
      <c r="B729" s="64"/>
    </row>
    <row r="730" ht="18" customHeight="1" spans="1:2">
      <c r="A730" s="65" t="s">
        <v>639</v>
      </c>
      <c r="B730" s="64"/>
    </row>
    <row r="731" ht="18" customHeight="1" spans="1:2">
      <c r="A731" s="65" t="s">
        <v>640</v>
      </c>
      <c r="B731" s="64"/>
    </row>
    <row r="732" ht="18" customHeight="1" spans="1:2">
      <c r="A732" s="63" t="s">
        <v>641</v>
      </c>
      <c r="B732" s="64">
        <f>SUM(B733:B734)</f>
        <v>0</v>
      </c>
    </row>
    <row r="733" ht="18" customHeight="1" spans="1:2">
      <c r="A733" s="65" t="s">
        <v>642</v>
      </c>
      <c r="B733" s="64"/>
    </row>
    <row r="734" ht="18" customHeight="1" spans="1:2">
      <c r="A734" s="65" t="s">
        <v>643</v>
      </c>
      <c r="B734" s="64"/>
    </row>
    <row r="735" ht="18" customHeight="1" spans="1:2">
      <c r="A735" s="63" t="s">
        <v>644</v>
      </c>
      <c r="B735" s="64">
        <f>SUM(B736:B743)</f>
        <v>0</v>
      </c>
    </row>
    <row r="736" ht="18" customHeight="1" spans="1:2">
      <c r="A736" s="65" t="s">
        <v>112</v>
      </c>
      <c r="B736" s="64"/>
    </row>
    <row r="737" ht="18" customHeight="1" spans="1:2">
      <c r="A737" s="65" t="s">
        <v>113</v>
      </c>
      <c r="B737" s="64"/>
    </row>
    <row r="738" ht="18" customHeight="1" spans="1:2">
      <c r="A738" s="65" t="s">
        <v>114</v>
      </c>
      <c r="B738" s="64"/>
    </row>
    <row r="739" ht="18" customHeight="1" spans="1:2">
      <c r="A739" s="65" t="s">
        <v>153</v>
      </c>
      <c r="B739" s="64"/>
    </row>
    <row r="740" ht="18" customHeight="1" spans="1:2">
      <c r="A740" s="65" t="s">
        <v>645</v>
      </c>
      <c r="B740" s="64"/>
    </row>
    <row r="741" ht="18" customHeight="1" spans="1:2">
      <c r="A741" s="65" t="s">
        <v>646</v>
      </c>
      <c r="B741" s="64"/>
    </row>
    <row r="742" ht="18" customHeight="1" spans="1:2">
      <c r="A742" s="65" t="s">
        <v>121</v>
      </c>
      <c r="B742" s="64"/>
    </row>
    <row r="743" ht="18" customHeight="1" spans="1:2">
      <c r="A743" s="65" t="s">
        <v>647</v>
      </c>
      <c r="B743" s="64"/>
    </row>
    <row r="744" ht="18" customHeight="1" spans="1:2">
      <c r="A744" s="63" t="s">
        <v>648</v>
      </c>
      <c r="B744" s="64">
        <f>B745</f>
        <v>0</v>
      </c>
    </row>
    <row r="745" ht="18" customHeight="1" spans="1:2">
      <c r="A745" s="65" t="s">
        <v>649</v>
      </c>
      <c r="B745" s="64"/>
    </row>
    <row r="746" ht="18" customHeight="1" spans="1:2">
      <c r="A746" s="63" t="s">
        <v>650</v>
      </c>
      <c r="B746" s="64">
        <f>B747</f>
        <v>0</v>
      </c>
    </row>
    <row r="747" ht="18" customHeight="1" spans="1:2">
      <c r="A747" s="65" t="s">
        <v>651</v>
      </c>
      <c r="B747" s="64"/>
    </row>
    <row r="748" ht="18" customHeight="1" spans="1:2">
      <c r="A748" s="63" t="s">
        <v>652</v>
      </c>
      <c r="B748" s="64">
        <f>B749+B759+B763+B772+B777+B784+B790+B793+B796+B798+B800+B806+B808+B810+B825</f>
        <v>69</v>
      </c>
    </row>
    <row r="749" ht="18" customHeight="1" spans="1:2">
      <c r="A749" s="63" t="s">
        <v>653</v>
      </c>
      <c r="B749" s="64">
        <v>69</v>
      </c>
    </row>
    <row r="750" ht="18" customHeight="1" spans="1:2">
      <c r="A750" s="65" t="s">
        <v>112</v>
      </c>
      <c r="B750" s="64"/>
    </row>
    <row r="751" ht="18" customHeight="1" spans="1:2">
      <c r="A751" s="65" t="s">
        <v>113</v>
      </c>
      <c r="B751" s="64"/>
    </row>
    <row r="752" ht="18" customHeight="1" spans="1:2">
      <c r="A752" s="65" t="s">
        <v>114</v>
      </c>
      <c r="B752" s="64"/>
    </row>
    <row r="753" ht="18" customHeight="1" spans="1:2">
      <c r="A753" s="65" t="s">
        <v>654</v>
      </c>
      <c r="B753" s="64"/>
    </row>
    <row r="754" ht="18" customHeight="1" spans="1:2">
      <c r="A754" s="65" t="s">
        <v>655</v>
      </c>
      <c r="B754" s="64"/>
    </row>
    <row r="755" ht="18" customHeight="1" spans="1:2">
      <c r="A755" s="65" t="s">
        <v>656</v>
      </c>
      <c r="B755" s="64"/>
    </row>
    <row r="756" ht="18" customHeight="1" spans="1:2">
      <c r="A756" s="65" t="s">
        <v>657</v>
      </c>
      <c r="B756" s="64"/>
    </row>
    <row r="757" ht="18" customHeight="1" spans="1:2">
      <c r="A757" s="65" t="s">
        <v>658</v>
      </c>
      <c r="B757" s="64"/>
    </row>
    <row r="758" ht="18" customHeight="1" spans="1:2">
      <c r="A758" s="65" t="s">
        <v>659</v>
      </c>
      <c r="B758" s="64">
        <v>69</v>
      </c>
    </row>
    <row r="759" ht="18" customHeight="1" spans="1:2">
      <c r="A759" s="63" t="s">
        <v>660</v>
      </c>
      <c r="B759" s="64">
        <f>SUM(B760:B762)</f>
        <v>0</v>
      </c>
    </row>
    <row r="760" ht="18" customHeight="1" spans="1:2">
      <c r="A760" s="65" t="s">
        <v>661</v>
      </c>
      <c r="B760" s="64"/>
    </row>
    <row r="761" ht="18" customHeight="1" spans="1:2">
      <c r="A761" s="65" t="s">
        <v>662</v>
      </c>
      <c r="B761" s="64"/>
    </row>
    <row r="762" ht="18" customHeight="1" spans="1:2">
      <c r="A762" s="65" t="s">
        <v>663</v>
      </c>
      <c r="B762" s="64"/>
    </row>
    <row r="763" ht="18" customHeight="1" spans="1:2">
      <c r="A763" s="63" t="s">
        <v>664</v>
      </c>
      <c r="B763" s="64">
        <f>SUM(B764:B771)</f>
        <v>0</v>
      </c>
    </row>
    <row r="764" ht="18" customHeight="1" spans="1:2">
      <c r="A764" s="65" t="s">
        <v>665</v>
      </c>
      <c r="B764" s="64"/>
    </row>
    <row r="765" ht="18" customHeight="1" spans="1:2">
      <c r="A765" s="65" t="s">
        <v>666</v>
      </c>
      <c r="B765" s="64"/>
    </row>
    <row r="766" ht="18" customHeight="1" spans="1:2">
      <c r="A766" s="65" t="s">
        <v>667</v>
      </c>
      <c r="B766" s="64"/>
    </row>
    <row r="767" ht="18" customHeight="1" spans="1:2">
      <c r="A767" s="65" t="s">
        <v>668</v>
      </c>
      <c r="B767" s="64"/>
    </row>
    <row r="768" ht="18" customHeight="1" spans="1:2">
      <c r="A768" s="65" t="s">
        <v>669</v>
      </c>
      <c r="B768" s="64"/>
    </row>
    <row r="769" ht="18" customHeight="1" spans="1:2">
      <c r="A769" s="65" t="s">
        <v>670</v>
      </c>
      <c r="B769" s="64"/>
    </row>
    <row r="770" ht="18" customHeight="1" spans="1:2">
      <c r="A770" s="65" t="s">
        <v>671</v>
      </c>
      <c r="B770" s="64"/>
    </row>
    <row r="771" ht="18" customHeight="1" spans="1:2">
      <c r="A771" s="65" t="s">
        <v>672</v>
      </c>
      <c r="B771" s="64"/>
    </row>
    <row r="772" ht="18" customHeight="1" spans="1:2">
      <c r="A772" s="63" t="s">
        <v>673</v>
      </c>
      <c r="B772" s="64">
        <f>SUM(B773:B776)</f>
        <v>0</v>
      </c>
    </row>
    <row r="773" ht="18" customHeight="1" spans="1:2">
      <c r="A773" s="65" t="s">
        <v>674</v>
      </c>
      <c r="B773" s="64"/>
    </row>
    <row r="774" ht="18" customHeight="1" spans="1:2">
      <c r="A774" s="65" t="s">
        <v>675</v>
      </c>
      <c r="B774" s="64"/>
    </row>
    <row r="775" ht="18" customHeight="1" spans="1:2">
      <c r="A775" s="65" t="s">
        <v>676</v>
      </c>
      <c r="B775" s="64"/>
    </row>
    <row r="776" ht="18" customHeight="1" spans="1:2">
      <c r="A776" s="65" t="s">
        <v>677</v>
      </c>
      <c r="B776" s="64"/>
    </row>
    <row r="777" ht="18" customHeight="1" spans="1:2">
      <c r="A777" s="63" t="s">
        <v>678</v>
      </c>
      <c r="B777" s="64">
        <f>SUM(B778:B783)</f>
        <v>0</v>
      </c>
    </row>
    <row r="778" ht="18" customHeight="1" spans="1:2">
      <c r="A778" s="65" t="s">
        <v>679</v>
      </c>
      <c r="B778" s="64"/>
    </row>
    <row r="779" ht="18" customHeight="1" spans="1:2">
      <c r="A779" s="65" t="s">
        <v>680</v>
      </c>
      <c r="B779" s="64"/>
    </row>
    <row r="780" ht="18" customHeight="1" spans="1:2">
      <c r="A780" s="65" t="s">
        <v>681</v>
      </c>
      <c r="B780" s="64"/>
    </row>
    <row r="781" ht="18" customHeight="1" spans="1:2">
      <c r="A781" s="65" t="s">
        <v>682</v>
      </c>
      <c r="B781" s="64"/>
    </row>
    <row r="782" ht="18" customHeight="1" spans="1:2">
      <c r="A782" s="65" t="s">
        <v>683</v>
      </c>
      <c r="B782" s="64"/>
    </row>
    <row r="783" ht="18" customHeight="1" spans="1:2">
      <c r="A783" s="65" t="s">
        <v>684</v>
      </c>
      <c r="B783" s="64"/>
    </row>
    <row r="784" ht="18" customHeight="1" spans="1:2">
      <c r="A784" s="63" t="s">
        <v>685</v>
      </c>
      <c r="B784" s="64">
        <f>SUM(B785:B789)</f>
        <v>0</v>
      </c>
    </row>
    <row r="785" ht="18" customHeight="1" spans="1:2">
      <c r="A785" s="65" t="s">
        <v>686</v>
      </c>
      <c r="B785" s="64"/>
    </row>
    <row r="786" ht="18" customHeight="1" spans="1:2">
      <c r="A786" s="65" t="s">
        <v>687</v>
      </c>
      <c r="B786" s="64"/>
    </row>
    <row r="787" ht="18" customHeight="1" spans="1:2">
      <c r="A787" s="65" t="s">
        <v>688</v>
      </c>
      <c r="B787" s="64"/>
    </row>
    <row r="788" ht="18" customHeight="1" spans="1:2">
      <c r="A788" s="65" t="s">
        <v>689</v>
      </c>
      <c r="B788" s="64"/>
    </row>
    <row r="789" ht="18" customHeight="1" spans="1:2">
      <c r="A789" s="65" t="s">
        <v>690</v>
      </c>
      <c r="B789" s="64"/>
    </row>
    <row r="790" ht="18" customHeight="1" spans="1:2">
      <c r="A790" s="63" t="s">
        <v>691</v>
      </c>
      <c r="B790" s="64">
        <f>SUM(B791:B792)</f>
        <v>0</v>
      </c>
    </row>
    <row r="791" ht="18" customHeight="1" spans="1:2">
      <c r="A791" s="65" t="s">
        <v>692</v>
      </c>
      <c r="B791" s="64"/>
    </row>
    <row r="792" ht="18" customHeight="1" spans="1:2">
      <c r="A792" s="65" t="s">
        <v>693</v>
      </c>
      <c r="B792" s="64"/>
    </row>
    <row r="793" ht="18" customHeight="1" spans="1:2">
      <c r="A793" s="63" t="s">
        <v>694</v>
      </c>
      <c r="B793" s="64">
        <f>SUM(B794:B795)</f>
        <v>0</v>
      </c>
    </row>
    <row r="794" ht="18" customHeight="1" spans="1:2">
      <c r="A794" s="65" t="s">
        <v>695</v>
      </c>
      <c r="B794" s="64"/>
    </row>
    <row r="795" ht="18" customHeight="1" spans="1:2">
      <c r="A795" s="65" t="s">
        <v>696</v>
      </c>
      <c r="B795" s="64"/>
    </row>
    <row r="796" ht="18" customHeight="1" spans="1:2">
      <c r="A796" s="63" t="s">
        <v>697</v>
      </c>
      <c r="B796" s="64">
        <f>B797</f>
        <v>0</v>
      </c>
    </row>
    <row r="797" ht="18" customHeight="1" spans="1:2">
      <c r="A797" s="65" t="s">
        <v>698</v>
      </c>
      <c r="B797" s="64"/>
    </row>
    <row r="798" ht="18" customHeight="1" spans="1:2">
      <c r="A798" s="63" t="s">
        <v>699</v>
      </c>
      <c r="B798" s="64">
        <f>B799</f>
        <v>0</v>
      </c>
    </row>
    <row r="799" ht="18" customHeight="1" spans="1:2">
      <c r="A799" s="65" t="s">
        <v>700</v>
      </c>
      <c r="B799" s="64"/>
    </row>
    <row r="800" ht="18" customHeight="1" spans="1:2">
      <c r="A800" s="63" t="s">
        <v>701</v>
      </c>
      <c r="B800" s="64">
        <f>SUM(B801:B805)</f>
        <v>0</v>
      </c>
    </row>
    <row r="801" ht="18" customHeight="1" spans="1:2">
      <c r="A801" s="65" t="s">
        <v>702</v>
      </c>
      <c r="B801" s="64"/>
    </row>
    <row r="802" ht="18" customHeight="1" spans="1:2">
      <c r="A802" s="65" t="s">
        <v>703</v>
      </c>
      <c r="B802" s="64"/>
    </row>
    <row r="803" ht="18" customHeight="1" spans="1:2">
      <c r="A803" s="65" t="s">
        <v>704</v>
      </c>
      <c r="B803" s="64"/>
    </row>
    <row r="804" ht="18" customHeight="1" spans="1:2">
      <c r="A804" s="65" t="s">
        <v>705</v>
      </c>
      <c r="B804" s="64"/>
    </row>
    <row r="805" ht="18" customHeight="1" spans="1:2">
      <c r="A805" s="65" t="s">
        <v>706</v>
      </c>
      <c r="B805" s="64"/>
    </row>
    <row r="806" ht="18" customHeight="1" spans="1:2">
      <c r="A806" s="63" t="s">
        <v>707</v>
      </c>
      <c r="B806" s="64">
        <f>B807</f>
        <v>0</v>
      </c>
    </row>
    <row r="807" ht="18" customHeight="1" spans="1:2">
      <c r="A807" s="65" t="s">
        <v>708</v>
      </c>
      <c r="B807" s="64"/>
    </row>
    <row r="808" ht="18" customHeight="1" spans="1:2">
      <c r="A808" s="63" t="s">
        <v>709</v>
      </c>
      <c r="B808" s="64">
        <f>B809</f>
        <v>0</v>
      </c>
    </row>
    <row r="809" ht="18" customHeight="1" spans="1:2">
      <c r="A809" s="65" t="s">
        <v>710</v>
      </c>
      <c r="B809" s="64"/>
    </row>
    <row r="810" ht="18" customHeight="1" spans="1:2">
      <c r="A810" s="63" t="s">
        <v>711</v>
      </c>
      <c r="B810" s="64">
        <f>SUM(B811:B824)</f>
        <v>0</v>
      </c>
    </row>
    <row r="811" ht="18" customHeight="1" spans="1:2">
      <c r="A811" s="65" t="s">
        <v>112</v>
      </c>
      <c r="B811" s="64"/>
    </row>
    <row r="812" ht="18" customHeight="1" spans="1:2">
      <c r="A812" s="65" t="s">
        <v>113</v>
      </c>
      <c r="B812" s="64"/>
    </row>
    <row r="813" ht="18" customHeight="1" spans="1:2">
      <c r="A813" s="65" t="s">
        <v>114</v>
      </c>
      <c r="B813" s="64"/>
    </row>
    <row r="814" ht="18" customHeight="1" spans="1:2">
      <c r="A814" s="65" t="s">
        <v>712</v>
      </c>
      <c r="B814" s="64"/>
    </row>
    <row r="815" ht="18" customHeight="1" spans="1:2">
      <c r="A815" s="65" t="s">
        <v>713</v>
      </c>
      <c r="B815" s="64"/>
    </row>
    <row r="816" ht="18" customHeight="1" spans="1:2">
      <c r="A816" s="65" t="s">
        <v>714</v>
      </c>
      <c r="B816" s="64"/>
    </row>
    <row r="817" ht="18" customHeight="1" spans="1:2">
      <c r="A817" s="65" t="s">
        <v>715</v>
      </c>
      <c r="B817" s="64"/>
    </row>
    <row r="818" ht="18" customHeight="1" spans="1:2">
      <c r="A818" s="65" t="s">
        <v>716</v>
      </c>
      <c r="B818" s="64"/>
    </row>
    <row r="819" ht="18" customHeight="1" spans="1:2">
      <c r="A819" s="65" t="s">
        <v>717</v>
      </c>
      <c r="B819" s="64"/>
    </row>
    <row r="820" ht="18" customHeight="1" spans="1:2">
      <c r="A820" s="65" t="s">
        <v>718</v>
      </c>
      <c r="B820" s="64"/>
    </row>
    <row r="821" ht="18" customHeight="1" spans="1:2">
      <c r="A821" s="65" t="s">
        <v>153</v>
      </c>
      <c r="B821" s="64"/>
    </row>
    <row r="822" ht="18" customHeight="1" spans="1:2">
      <c r="A822" s="65" t="s">
        <v>719</v>
      </c>
      <c r="B822" s="64"/>
    </row>
    <row r="823" ht="18" customHeight="1" spans="1:2">
      <c r="A823" s="65" t="s">
        <v>121</v>
      </c>
      <c r="B823" s="64"/>
    </row>
    <row r="824" ht="18" customHeight="1" spans="1:2">
      <c r="A824" s="65" t="s">
        <v>720</v>
      </c>
      <c r="B824" s="64"/>
    </row>
    <row r="825" ht="18" customHeight="1" spans="1:2">
      <c r="A825" s="63" t="s">
        <v>721</v>
      </c>
      <c r="B825" s="64">
        <f>B826</f>
        <v>0</v>
      </c>
    </row>
    <row r="826" ht="18" customHeight="1" spans="1:2">
      <c r="A826" s="65" t="s">
        <v>722</v>
      </c>
      <c r="B826" s="64"/>
    </row>
    <row r="827" ht="18" customHeight="1" spans="1:2">
      <c r="A827" s="63" t="s">
        <v>723</v>
      </c>
      <c r="B827" s="64">
        <v>97</v>
      </c>
    </row>
    <row r="828" ht="18" customHeight="1" spans="1:2">
      <c r="A828" s="63" t="s">
        <v>724</v>
      </c>
      <c r="B828" s="64">
        <v>93</v>
      </c>
    </row>
    <row r="829" ht="18" customHeight="1" spans="1:2">
      <c r="A829" s="65" t="s">
        <v>112</v>
      </c>
      <c r="B829" s="64"/>
    </row>
    <row r="830" ht="18" customHeight="1" spans="1:2">
      <c r="A830" s="65" t="s">
        <v>113</v>
      </c>
      <c r="B830" s="64"/>
    </row>
    <row r="831" ht="18" customHeight="1" spans="1:2">
      <c r="A831" s="65" t="s">
        <v>114</v>
      </c>
      <c r="B831" s="64"/>
    </row>
    <row r="832" ht="18" customHeight="1" spans="1:2">
      <c r="A832" s="65" t="s">
        <v>725</v>
      </c>
      <c r="B832" s="64"/>
    </row>
    <row r="833" ht="18" customHeight="1" spans="1:2">
      <c r="A833" s="65" t="s">
        <v>726</v>
      </c>
      <c r="B833" s="64"/>
    </row>
    <row r="834" ht="18" customHeight="1" spans="1:2">
      <c r="A834" s="65" t="s">
        <v>727</v>
      </c>
      <c r="B834" s="64"/>
    </row>
    <row r="835" ht="18" customHeight="1" spans="1:2">
      <c r="A835" s="65" t="s">
        <v>728</v>
      </c>
      <c r="B835" s="64"/>
    </row>
    <row r="836" ht="18" customHeight="1" spans="1:2">
      <c r="A836" s="65" t="s">
        <v>729</v>
      </c>
      <c r="B836" s="64"/>
    </row>
    <row r="837" ht="18" customHeight="1" spans="1:2">
      <c r="A837" s="65" t="s">
        <v>730</v>
      </c>
      <c r="B837" s="64"/>
    </row>
    <row r="838" ht="18" customHeight="1" spans="1:2">
      <c r="A838" s="65" t="s">
        <v>731</v>
      </c>
      <c r="B838" s="64">
        <v>93</v>
      </c>
    </row>
    <row r="839" ht="18" customHeight="1" spans="1:2">
      <c r="A839" s="63" t="s">
        <v>732</v>
      </c>
      <c r="B839" s="64">
        <f>B840</f>
        <v>0</v>
      </c>
    </row>
    <row r="840" ht="18" customHeight="1" spans="1:2">
      <c r="A840" s="65" t="s">
        <v>733</v>
      </c>
      <c r="B840" s="64"/>
    </row>
    <row r="841" ht="18" customHeight="1" spans="1:2">
      <c r="A841" s="63" t="s">
        <v>734</v>
      </c>
      <c r="B841" s="64">
        <f>SUM(B842:B843)</f>
        <v>0</v>
      </c>
    </row>
    <row r="842" ht="18" customHeight="1" spans="1:2">
      <c r="A842" s="65" t="s">
        <v>735</v>
      </c>
      <c r="B842" s="64"/>
    </row>
    <row r="843" ht="18" customHeight="1" spans="1:2">
      <c r="A843" s="65" t="s">
        <v>736</v>
      </c>
      <c r="B843" s="64"/>
    </row>
    <row r="844" ht="18" customHeight="1" spans="1:2">
      <c r="A844" s="63" t="s">
        <v>737</v>
      </c>
      <c r="B844" s="64">
        <f>B845</f>
        <v>4</v>
      </c>
    </row>
    <row r="845" ht="18" customHeight="1" spans="1:2">
      <c r="A845" s="65" t="s">
        <v>738</v>
      </c>
      <c r="B845" s="64">
        <v>4</v>
      </c>
    </row>
    <row r="846" ht="18" customHeight="1" spans="1:2">
      <c r="A846" s="63" t="s">
        <v>739</v>
      </c>
      <c r="B846" s="64">
        <f>B847</f>
        <v>0</v>
      </c>
    </row>
    <row r="847" ht="18" customHeight="1" spans="1:2">
      <c r="A847" s="65" t="s">
        <v>740</v>
      </c>
      <c r="B847" s="64"/>
    </row>
    <row r="848" ht="18" customHeight="1" spans="1:2">
      <c r="A848" s="63" t="s">
        <v>741</v>
      </c>
      <c r="B848" s="64">
        <f>B849</f>
        <v>4</v>
      </c>
    </row>
    <row r="849" ht="18" customHeight="1" spans="1:2">
      <c r="A849" s="65" t="s">
        <v>742</v>
      </c>
      <c r="B849" s="64">
        <v>4</v>
      </c>
    </row>
    <row r="850" ht="18" customHeight="1" spans="1:2">
      <c r="A850" s="63" t="s">
        <v>743</v>
      </c>
      <c r="B850" s="64">
        <v>749</v>
      </c>
    </row>
    <row r="851" ht="18" customHeight="1" spans="1:2">
      <c r="A851" s="63" t="s">
        <v>744</v>
      </c>
      <c r="B851" s="64">
        <v>353</v>
      </c>
    </row>
    <row r="852" ht="18" customHeight="1" spans="1:2">
      <c r="A852" s="65" t="s">
        <v>112</v>
      </c>
      <c r="B852" s="64"/>
    </row>
    <row r="853" ht="18" customHeight="1" spans="1:2">
      <c r="A853" s="65" t="s">
        <v>113</v>
      </c>
      <c r="B853" s="64"/>
    </row>
    <row r="854" ht="18" customHeight="1" spans="1:2">
      <c r="A854" s="65" t="s">
        <v>114</v>
      </c>
      <c r="B854" s="64"/>
    </row>
    <row r="855" ht="18" customHeight="1" spans="1:2">
      <c r="A855" s="65" t="s">
        <v>121</v>
      </c>
      <c r="B855" s="64">
        <v>170</v>
      </c>
    </row>
    <row r="856" ht="18" customHeight="1" spans="1:2">
      <c r="A856" s="65" t="s">
        <v>745</v>
      </c>
      <c r="B856" s="64"/>
    </row>
    <row r="857" ht="18" customHeight="1" spans="1:2">
      <c r="A857" s="65" t="s">
        <v>746</v>
      </c>
      <c r="B857" s="64"/>
    </row>
    <row r="858" ht="18" customHeight="1" spans="1:2">
      <c r="A858" s="65" t="s">
        <v>747</v>
      </c>
      <c r="B858" s="64"/>
    </row>
    <row r="859" ht="18" customHeight="1" spans="1:2">
      <c r="A859" s="65" t="s">
        <v>748</v>
      </c>
      <c r="B859" s="64"/>
    </row>
    <row r="860" ht="18" customHeight="1" spans="1:2">
      <c r="A860" s="65" t="s">
        <v>749</v>
      </c>
      <c r="B860" s="64"/>
    </row>
    <row r="861" ht="18" customHeight="1" spans="1:2">
      <c r="A861" s="65" t="s">
        <v>750</v>
      </c>
      <c r="B861" s="64"/>
    </row>
    <row r="862" ht="18" customHeight="1" spans="1:2">
      <c r="A862" s="65" t="s">
        <v>751</v>
      </c>
      <c r="B862" s="64"/>
    </row>
    <row r="863" ht="18" customHeight="1" spans="1:2">
      <c r="A863" s="65" t="s">
        <v>752</v>
      </c>
      <c r="B863" s="64"/>
    </row>
    <row r="864" ht="18" customHeight="1" spans="1:2">
      <c r="A864" s="65" t="s">
        <v>753</v>
      </c>
      <c r="B864" s="64"/>
    </row>
    <row r="865" ht="18" customHeight="1" spans="1:2">
      <c r="A865" s="65" t="s">
        <v>754</v>
      </c>
      <c r="B865" s="64"/>
    </row>
    <row r="866" ht="18" customHeight="1" spans="1:2">
      <c r="A866" s="65" t="s">
        <v>755</v>
      </c>
      <c r="B866" s="64"/>
    </row>
    <row r="867" ht="18" customHeight="1" spans="1:2">
      <c r="A867" s="65" t="s">
        <v>756</v>
      </c>
      <c r="B867" s="64"/>
    </row>
    <row r="868" ht="18" customHeight="1" spans="1:2">
      <c r="A868" s="65" t="s">
        <v>757</v>
      </c>
      <c r="B868" s="64"/>
    </row>
    <row r="869" ht="18" customHeight="1" spans="1:2">
      <c r="A869" s="65" t="s">
        <v>758</v>
      </c>
      <c r="B869" s="64"/>
    </row>
    <row r="870" ht="18" customHeight="1" spans="1:2">
      <c r="A870" s="65" t="s">
        <v>759</v>
      </c>
      <c r="B870" s="64"/>
    </row>
    <row r="871" ht="18" customHeight="1" spans="1:2">
      <c r="A871" s="65" t="s">
        <v>760</v>
      </c>
      <c r="B871" s="64"/>
    </row>
    <row r="872" ht="18" customHeight="1" spans="1:2">
      <c r="A872" s="65" t="s">
        <v>761</v>
      </c>
      <c r="B872" s="64"/>
    </row>
    <row r="873" ht="18" customHeight="1" spans="1:2">
      <c r="A873" s="65" t="s">
        <v>762</v>
      </c>
      <c r="B873" s="64"/>
    </row>
    <row r="874" ht="18" customHeight="1" spans="1:2">
      <c r="A874" s="65" t="s">
        <v>763</v>
      </c>
      <c r="B874" s="64"/>
    </row>
    <row r="875" ht="18" customHeight="1" spans="1:2">
      <c r="A875" s="65" t="s">
        <v>764</v>
      </c>
      <c r="B875" s="64"/>
    </row>
    <row r="876" ht="18" customHeight="1" spans="1:2">
      <c r="A876" s="65" t="s">
        <v>765</v>
      </c>
      <c r="B876" s="64">
        <v>1</v>
      </c>
    </row>
    <row r="877" ht="18" customHeight="1" spans="1:2">
      <c r="A877" s="63" t="s">
        <v>766</v>
      </c>
      <c r="B877" s="64">
        <v>43</v>
      </c>
    </row>
    <row r="878" ht="18" customHeight="1" spans="1:2">
      <c r="A878" s="65" t="s">
        <v>112</v>
      </c>
      <c r="B878" s="64"/>
    </row>
    <row r="879" ht="18" customHeight="1" spans="1:2">
      <c r="A879" s="65" t="s">
        <v>113</v>
      </c>
      <c r="B879" s="64"/>
    </row>
    <row r="880" ht="18" customHeight="1" spans="1:2">
      <c r="A880" s="65" t="s">
        <v>114</v>
      </c>
      <c r="B880" s="64"/>
    </row>
    <row r="881" ht="18" customHeight="1" spans="1:2">
      <c r="A881" s="65" t="s">
        <v>767</v>
      </c>
      <c r="B881" s="64"/>
    </row>
    <row r="882" ht="18" customHeight="1" spans="1:2">
      <c r="A882" s="65" t="s">
        <v>768</v>
      </c>
      <c r="B882" s="64"/>
    </row>
    <row r="883" ht="18" customHeight="1" spans="1:2">
      <c r="A883" s="65" t="s">
        <v>769</v>
      </c>
      <c r="B883" s="64"/>
    </row>
    <row r="884" ht="18" customHeight="1" spans="1:2">
      <c r="A884" s="65" t="s">
        <v>770</v>
      </c>
      <c r="B884" s="64"/>
    </row>
    <row r="885" ht="18" customHeight="1" spans="1:2">
      <c r="A885" s="65" t="s">
        <v>771</v>
      </c>
      <c r="B885" s="64"/>
    </row>
    <row r="886" ht="18" customHeight="1" spans="1:2">
      <c r="A886" s="65" t="s">
        <v>772</v>
      </c>
      <c r="B886" s="64"/>
    </row>
    <row r="887" ht="18" customHeight="1" spans="1:2">
      <c r="A887" s="65" t="s">
        <v>773</v>
      </c>
      <c r="B887" s="64"/>
    </row>
    <row r="888" ht="18" customHeight="1" spans="1:2">
      <c r="A888" s="65" t="s">
        <v>774</v>
      </c>
      <c r="B888" s="64"/>
    </row>
    <row r="889" ht="18" customHeight="1" spans="1:2">
      <c r="A889" s="65" t="s">
        <v>775</v>
      </c>
      <c r="B889" s="64"/>
    </row>
    <row r="890" ht="18" customHeight="1" spans="1:2">
      <c r="A890" s="65" t="s">
        <v>776</v>
      </c>
      <c r="B890" s="64"/>
    </row>
    <row r="891" ht="18" customHeight="1" spans="1:2">
      <c r="A891" s="65" t="s">
        <v>777</v>
      </c>
      <c r="B891" s="64"/>
    </row>
    <row r="892" ht="18" customHeight="1" spans="1:2">
      <c r="A892" s="65" t="s">
        <v>778</v>
      </c>
      <c r="B892" s="64"/>
    </row>
    <row r="893" ht="18" customHeight="1" spans="1:2">
      <c r="A893" s="65" t="s">
        <v>779</v>
      </c>
      <c r="B893" s="64"/>
    </row>
    <row r="894" ht="18" customHeight="1" spans="1:2">
      <c r="A894" s="65" t="s">
        <v>780</v>
      </c>
      <c r="B894" s="64"/>
    </row>
    <row r="895" ht="18" customHeight="1" spans="1:2">
      <c r="A895" s="65" t="s">
        <v>781</v>
      </c>
      <c r="B895" s="64"/>
    </row>
    <row r="896" ht="18" customHeight="1" spans="1:2">
      <c r="A896" s="65" t="s">
        <v>782</v>
      </c>
      <c r="B896" s="64"/>
    </row>
    <row r="897" ht="18" customHeight="1" spans="1:2">
      <c r="A897" s="65" t="s">
        <v>783</v>
      </c>
      <c r="B897" s="64">
        <v>43</v>
      </c>
    </row>
    <row r="898" ht="18" customHeight="1" spans="1:2">
      <c r="A898" s="65" t="s">
        <v>784</v>
      </c>
      <c r="B898" s="64"/>
    </row>
    <row r="899" ht="18" customHeight="1" spans="1:2">
      <c r="A899" s="65" t="s">
        <v>785</v>
      </c>
      <c r="B899" s="64"/>
    </row>
    <row r="900" ht="18" customHeight="1" spans="1:2">
      <c r="A900" s="65" t="s">
        <v>751</v>
      </c>
      <c r="B900" s="64"/>
    </row>
    <row r="901" ht="18" customHeight="1" spans="1:2">
      <c r="A901" s="65" t="s">
        <v>786</v>
      </c>
      <c r="B901" s="64"/>
    </row>
    <row r="902" ht="18" customHeight="1" spans="1:2">
      <c r="A902" s="63" t="s">
        <v>787</v>
      </c>
      <c r="B902" s="64"/>
    </row>
    <row r="903" ht="18" customHeight="1" spans="1:2">
      <c r="A903" s="65" t="s">
        <v>112</v>
      </c>
      <c r="B903" s="64"/>
    </row>
    <row r="904" ht="18" customHeight="1" spans="1:2">
      <c r="A904" s="65" t="s">
        <v>113</v>
      </c>
      <c r="B904" s="64"/>
    </row>
    <row r="905" ht="18" customHeight="1" spans="1:2">
      <c r="A905" s="65" t="s">
        <v>114</v>
      </c>
      <c r="B905" s="64"/>
    </row>
    <row r="906" ht="18" customHeight="1" spans="1:2">
      <c r="A906" s="65" t="s">
        <v>788</v>
      </c>
      <c r="B906" s="64"/>
    </row>
    <row r="907" ht="18" customHeight="1" spans="1:2">
      <c r="A907" s="65" t="s">
        <v>789</v>
      </c>
      <c r="B907" s="64"/>
    </row>
    <row r="908" ht="18" customHeight="1" spans="1:2">
      <c r="A908" s="65" t="s">
        <v>790</v>
      </c>
      <c r="B908" s="64"/>
    </row>
    <row r="909" ht="18" customHeight="1" spans="1:2">
      <c r="A909" s="65" t="s">
        <v>791</v>
      </c>
      <c r="B909" s="64"/>
    </row>
    <row r="910" ht="18" customHeight="1" spans="1:2">
      <c r="A910" s="65" t="s">
        <v>792</v>
      </c>
      <c r="B910" s="64"/>
    </row>
    <row r="911" ht="18" customHeight="1" spans="1:2">
      <c r="A911" s="65" t="s">
        <v>793</v>
      </c>
      <c r="B911" s="64"/>
    </row>
    <row r="912" ht="18" customHeight="1" spans="1:2">
      <c r="A912" s="65" t="s">
        <v>794</v>
      </c>
      <c r="B912" s="64"/>
    </row>
    <row r="913" ht="18" customHeight="1" spans="1:2">
      <c r="A913" s="65" t="s">
        <v>795</v>
      </c>
      <c r="B913" s="64"/>
    </row>
    <row r="914" ht="18" customHeight="1" spans="1:2">
      <c r="A914" s="65" t="s">
        <v>796</v>
      </c>
      <c r="B914" s="64"/>
    </row>
    <row r="915" ht="18" customHeight="1" spans="1:2">
      <c r="A915" s="65" t="s">
        <v>797</v>
      </c>
      <c r="B915" s="64"/>
    </row>
    <row r="916" ht="18" customHeight="1" spans="1:2">
      <c r="A916" s="65" t="s">
        <v>798</v>
      </c>
      <c r="B916" s="64"/>
    </row>
    <row r="917" ht="18" customHeight="1" spans="1:2">
      <c r="A917" s="65" t="s">
        <v>799</v>
      </c>
      <c r="B917" s="64"/>
    </row>
    <row r="918" ht="18" customHeight="1" spans="1:2">
      <c r="A918" s="65" t="s">
        <v>800</v>
      </c>
      <c r="B918" s="64"/>
    </row>
    <row r="919" ht="18" customHeight="1" spans="1:2">
      <c r="A919" s="65" t="s">
        <v>801</v>
      </c>
      <c r="B919" s="64"/>
    </row>
    <row r="920" ht="18" customHeight="1" spans="1:2">
      <c r="A920" s="65" t="s">
        <v>802</v>
      </c>
      <c r="B920" s="64"/>
    </row>
    <row r="921" ht="18" customHeight="1" spans="1:2">
      <c r="A921" s="65" t="s">
        <v>803</v>
      </c>
      <c r="B921" s="64"/>
    </row>
    <row r="922" ht="18" customHeight="1" spans="1:2">
      <c r="A922" s="65" t="s">
        <v>804</v>
      </c>
      <c r="B922" s="64"/>
    </row>
    <row r="923" ht="18" customHeight="1" spans="1:2">
      <c r="A923" s="65" t="s">
        <v>805</v>
      </c>
      <c r="B923" s="64"/>
    </row>
    <row r="924" ht="18" customHeight="1" spans="1:2">
      <c r="A924" s="65" t="s">
        <v>779</v>
      </c>
      <c r="B924" s="64"/>
    </row>
    <row r="925" ht="18" customHeight="1" spans="1:2">
      <c r="A925" s="65" t="s">
        <v>806</v>
      </c>
      <c r="B925" s="64"/>
    </row>
    <row r="926" ht="18" customHeight="1" spans="1:2">
      <c r="A926" s="65" t="s">
        <v>807</v>
      </c>
      <c r="B926" s="64"/>
    </row>
    <row r="927" ht="18" customHeight="1" spans="1:2">
      <c r="A927" s="65" t="s">
        <v>808</v>
      </c>
      <c r="B927" s="64"/>
    </row>
    <row r="928" ht="18" customHeight="1" spans="1:2">
      <c r="A928" s="65" t="s">
        <v>809</v>
      </c>
      <c r="B928" s="64"/>
    </row>
    <row r="929" ht="18" customHeight="1" spans="1:2">
      <c r="A929" s="65" t="s">
        <v>810</v>
      </c>
      <c r="B929" s="64">
        <v>1</v>
      </c>
    </row>
    <row r="930" ht="18" customHeight="1" spans="1:2">
      <c r="A930" s="63" t="s">
        <v>811</v>
      </c>
      <c r="B930" s="64">
        <v>4</v>
      </c>
    </row>
    <row r="931" ht="18" customHeight="1" spans="1:2">
      <c r="A931" s="65" t="s">
        <v>112</v>
      </c>
      <c r="B931" s="64"/>
    </row>
    <row r="932" ht="18" customHeight="1" spans="1:2">
      <c r="A932" s="65" t="s">
        <v>113</v>
      </c>
      <c r="B932" s="64"/>
    </row>
    <row r="933" ht="18" customHeight="1" spans="1:2">
      <c r="A933" s="65" t="s">
        <v>114</v>
      </c>
      <c r="B933" s="64"/>
    </row>
    <row r="934" ht="18" customHeight="1" spans="1:2">
      <c r="A934" s="65" t="s">
        <v>812</v>
      </c>
      <c r="B934" s="64"/>
    </row>
    <row r="935" ht="18" customHeight="1" spans="1:2">
      <c r="A935" s="65" t="s">
        <v>813</v>
      </c>
      <c r="B935" s="64"/>
    </row>
    <row r="936" ht="18" customHeight="1" spans="1:2">
      <c r="A936" s="65" t="s">
        <v>814</v>
      </c>
      <c r="B936" s="64"/>
    </row>
    <row r="937" ht="18" customHeight="1" spans="1:2">
      <c r="A937" s="65" t="s">
        <v>815</v>
      </c>
      <c r="B937" s="64"/>
    </row>
    <row r="938" ht="18" customHeight="1" spans="1:2">
      <c r="A938" s="65" t="s">
        <v>816</v>
      </c>
      <c r="B938" s="64"/>
    </row>
    <row r="939" ht="18" customHeight="1" spans="1:2">
      <c r="A939" s="65" t="s">
        <v>817</v>
      </c>
      <c r="B939" s="64"/>
    </row>
    <row r="940" ht="18" customHeight="1" spans="1:2">
      <c r="A940" s="65" t="s">
        <v>818</v>
      </c>
      <c r="B940" s="64">
        <v>4</v>
      </c>
    </row>
    <row r="941" ht="18" customHeight="1" spans="1:2">
      <c r="A941" s="63" t="s">
        <v>819</v>
      </c>
      <c r="B941" s="64">
        <v>350</v>
      </c>
    </row>
    <row r="942" ht="18" customHeight="1" spans="1:2">
      <c r="A942" s="65" t="s">
        <v>820</v>
      </c>
      <c r="B942" s="64"/>
    </row>
    <row r="943" ht="18" customHeight="1" spans="1:2">
      <c r="A943" s="65" t="s">
        <v>821</v>
      </c>
      <c r="B943" s="64"/>
    </row>
    <row r="944" ht="18" customHeight="1" spans="1:2">
      <c r="A944" s="65" t="s">
        <v>822</v>
      </c>
      <c r="B944" s="64">
        <v>350</v>
      </c>
    </row>
    <row r="945" ht="18" customHeight="1" spans="1:2">
      <c r="A945" s="65" t="s">
        <v>823</v>
      </c>
      <c r="B945" s="64"/>
    </row>
    <row r="946" ht="18" customHeight="1" spans="1:2">
      <c r="A946" s="65" t="s">
        <v>824</v>
      </c>
      <c r="B946" s="64"/>
    </row>
    <row r="947" ht="18" customHeight="1" spans="1:2">
      <c r="A947" s="65" t="s">
        <v>825</v>
      </c>
      <c r="B947" s="64"/>
    </row>
    <row r="948" ht="18" customHeight="1" spans="1:2">
      <c r="A948" s="63" t="s">
        <v>826</v>
      </c>
      <c r="B948" s="64">
        <f>SUM(B949:B954)</f>
        <v>0</v>
      </c>
    </row>
    <row r="949" ht="18" customHeight="1" spans="1:2">
      <c r="A949" s="65" t="s">
        <v>827</v>
      </c>
      <c r="B949" s="64"/>
    </row>
    <row r="950" ht="18" customHeight="1" spans="1:2">
      <c r="A950" s="65" t="s">
        <v>828</v>
      </c>
      <c r="B950" s="64"/>
    </row>
    <row r="951" ht="18" customHeight="1" spans="1:2">
      <c r="A951" s="65" t="s">
        <v>829</v>
      </c>
      <c r="B951" s="64"/>
    </row>
    <row r="952" ht="18" customHeight="1" spans="1:2">
      <c r="A952" s="65" t="s">
        <v>830</v>
      </c>
      <c r="B952" s="64"/>
    </row>
    <row r="953" ht="18" customHeight="1" spans="1:2">
      <c r="A953" s="65" t="s">
        <v>831</v>
      </c>
      <c r="B953" s="64"/>
    </row>
    <row r="954" ht="18" customHeight="1" spans="1:2">
      <c r="A954" s="65" t="s">
        <v>832</v>
      </c>
      <c r="B954" s="64"/>
    </row>
    <row r="955" ht="18" customHeight="1" spans="1:2">
      <c r="A955" s="63" t="s">
        <v>833</v>
      </c>
      <c r="B955" s="64">
        <f>SUM(B956:B957)</f>
        <v>0</v>
      </c>
    </row>
    <row r="956" ht="18" customHeight="1" spans="1:2">
      <c r="A956" s="65" t="s">
        <v>834</v>
      </c>
      <c r="B956" s="64"/>
    </row>
    <row r="957" ht="18" customHeight="1" spans="1:2">
      <c r="A957" s="65" t="s">
        <v>835</v>
      </c>
      <c r="B957" s="64"/>
    </row>
    <row r="958" ht="18" customHeight="1" spans="1:2">
      <c r="A958" s="63" t="s">
        <v>836</v>
      </c>
      <c r="B958" s="64">
        <f>SUM(B959:B960)</f>
        <v>0</v>
      </c>
    </row>
    <row r="959" ht="18" customHeight="1" spans="1:2">
      <c r="A959" s="65" t="s">
        <v>837</v>
      </c>
      <c r="B959" s="64"/>
    </row>
    <row r="960" ht="18" customHeight="1" spans="1:2">
      <c r="A960" s="65" t="s">
        <v>838</v>
      </c>
      <c r="B960" s="64"/>
    </row>
    <row r="961" ht="18" customHeight="1" spans="1:2">
      <c r="A961" s="63" t="s">
        <v>839</v>
      </c>
      <c r="B961" s="64">
        <f>B962+B985+B995+B1005+B1010+B1017+B1022</f>
        <v>0</v>
      </c>
    </row>
    <row r="962" ht="18" customHeight="1" spans="1:2">
      <c r="A962" s="63" t="s">
        <v>840</v>
      </c>
      <c r="B962" s="64">
        <f>SUM(B963:B984)</f>
        <v>0</v>
      </c>
    </row>
    <row r="963" ht="18" customHeight="1" spans="1:2">
      <c r="A963" s="65" t="s">
        <v>112</v>
      </c>
      <c r="B963" s="64"/>
    </row>
    <row r="964" ht="18" customHeight="1" spans="1:2">
      <c r="A964" s="65" t="s">
        <v>113</v>
      </c>
      <c r="B964" s="64"/>
    </row>
    <row r="965" ht="18" customHeight="1" spans="1:2">
      <c r="A965" s="65" t="s">
        <v>114</v>
      </c>
      <c r="B965" s="64"/>
    </row>
    <row r="966" ht="18" customHeight="1" spans="1:2">
      <c r="A966" s="65" t="s">
        <v>841</v>
      </c>
      <c r="B966" s="64"/>
    </row>
    <row r="967" ht="18" customHeight="1" spans="1:2">
      <c r="A967" s="65" t="s">
        <v>842</v>
      </c>
      <c r="B967" s="64"/>
    </row>
    <row r="968" ht="18" customHeight="1" spans="1:2">
      <c r="A968" s="65" t="s">
        <v>843</v>
      </c>
      <c r="B968" s="64"/>
    </row>
    <row r="969" ht="18" customHeight="1" spans="1:2">
      <c r="A969" s="65" t="s">
        <v>844</v>
      </c>
      <c r="B969" s="64"/>
    </row>
    <row r="970" ht="18" customHeight="1" spans="1:2">
      <c r="A970" s="65" t="s">
        <v>845</v>
      </c>
      <c r="B970" s="64"/>
    </row>
    <row r="971" ht="18" customHeight="1" spans="1:2">
      <c r="A971" s="65" t="s">
        <v>846</v>
      </c>
      <c r="B971" s="64"/>
    </row>
    <row r="972" ht="18" customHeight="1" spans="1:2">
      <c r="A972" s="65" t="s">
        <v>847</v>
      </c>
      <c r="B972" s="64"/>
    </row>
    <row r="973" ht="18" customHeight="1" spans="1:2">
      <c r="A973" s="65" t="s">
        <v>848</v>
      </c>
      <c r="B973" s="64"/>
    </row>
    <row r="974" ht="18" customHeight="1" spans="1:2">
      <c r="A974" s="65" t="s">
        <v>849</v>
      </c>
      <c r="B974" s="64"/>
    </row>
    <row r="975" ht="18" customHeight="1" spans="1:2">
      <c r="A975" s="65" t="s">
        <v>850</v>
      </c>
      <c r="B975" s="64"/>
    </row>
    <row r="976" ht="18" customHeight="1" spans="1:2">
      <c r="A976" s="65" t="s">
        <v>851</v>
      </c>
      <c r="B976" s="64"/>
    </row>
    <row r="977" ht="18" customHeight="1" spans="1:2">
      <c r="A977" s="65" t="s">
        <v>852</v>
      </c>
      <c r="B977" s="64"/>
    </row>
    <row r="978" ht="18" customHeight="1" spans="1:2">
      <c r="A978" s="65" t="s">
        <v>853</v>
      </c>
      <c r="B978" s="64"/>
    </row>
    <row r="979" ht="18" customHeight="1" spans="1:2">
      <c r="A979" s="65" t="s">
        <v>854</v>
      </c>
      <c r="B979" s="64"/>
    </row>
    <row r="980" ht="18" customHeight="1" spans="1:2">
      <c r="A980" s="65" t="s">
        <v>855</v>
      </c>
      <c r="B980" s="64"/>
    </row>
    <row r="981" ht="18" customHeight="1" spans="1:2">
      <c r="A981" s="65" t="s">
        <v>856</v>
      </c>
      <c r="B981" s="64"/>
    </row>
    <row r="982" ht="18" customHeight="1" spans="1:2">
      <c r="A982" s="65" t="s">
        <v>857</v>
      </c>
      <c r="B982" s="64"/>
    </row>
    <row r="983" ht="18" customHeight="1" spans="1:2">
      <c r="A983" s="65" t="s">
        <v>858</v>
      </c>
      <c r="B983" s="64"/>
    </row>
    <row r="984" ht="18" customHeight="1" spans="1:2">
      <c r="A984" s="65" t="s">
        <v>859</v>
      </c>
      <c r="B984" s="64"/>
    </row>
    <row r="985" ht="18" customHeight="1" spans="1:2">
      <c r="A985" s="63" t="s">
        <v>860</v>
      </c>
      <c r="B985" s="64">
        <f>SUM(B986:B994)</f>
        <v>0</v>
      </c>
    </row>
    <row r="986" ht="18" customHeight="1" spans="1:2">
      <c r="A986" s="65" t="s">
        <v>112</v>
      </c>
      <c r="B986" s="64"/>
    </row>
    <row r="987" ht="18" customHeight="1" spans="1:2">
      <c r="A987" s="65" t="s">
        <v>113</v>
      </c>
      <c r="B987" s="64"/>
    </row>
    <row r="988" ht="18" customHeight="1" spans="1:2">
      <c r="A988" s="65" t="s">
        <v>114</v>
      </c>
      <c r="B988" s="64"/>
    </row>
    <row r="989" ht="18" customHeight="1" spans="1:2">
      <c r="A989" s="65" t="s">
        <v>861</v>
      </c>
      <c r="B989" s="64"/>
    </row>
    <row r="990" ht="18" customHeight="1" spans="1:2">
      <c r="A990" s="65" t="s">
        <v>862</v>
      </c>
      <c r="B990" s="64"/>
    </row>
    <row r="991" ht="18" customHeight="1" spans="1:2">
      <c r="A991" s="65" t="s">
        <v>863</v>
      </c>
      <c r="B991" s="64"/>
    </row>
    <row r="992" ht="18" customHeight="1" spans="1:2">
      <c r="A992" s="65" t="s">
        <v>864</v>
      </c>
      <c r="B992" s="64"/>
    </row>
    <row r="993" ht="18" customHeight="1" spans="1:2">
      <c r="A993" s="65" t="s">
        <v>865</v>
      </c>
      <c r="B993" s="64"/>
    </row>
    <row r="994" ht="18" customHeight="1" spans="1:2">
      <c r="A994" s="65" t="s">
        <v>866</v>
      </c>
      <c r="B994" s="64"/>
    </row>
    <row r="995" ht="18" customHeight="1" spans="1:2">
      <c r="A995" s="63" t="s">
        <v>867</v>
      </c>
      <c r="B995" s="64">
        <f>SUM(B996:B1004)</f>
        <v>0</v>
      </c>
    </row>
    <row r="996" ht="18" customHeight="1" spans="1:2">
      <c r="A996" s="65" t="s">
        <v>112</v>
      </c>
      <c r="B996" s="64"/>
    </row>
    <row r="997" ht="18" customHeight="1" spans="1:2">
      <c r="A997" s="65" t="s">
        <v>113</v>
      </c>
      <c r="B997" s="64"/>
    </row>
    <row r="998" ht="18" customHeight="1" spans="1:2">
      <c r="A998" s="65" t="s">
        <v>114</v>
      </c>
      <c r="B998" s="64"/>
    </row>
    <row r="999" ht="18" customHeight="1" spans="1:2">
      <c r="A999" s="65" t="s">
        <v>868</v>
      </c>
      <c r="B999" s="64"/>
    </row>
    <row r="1000" ht="18" customHeight="1" spans="1:2">
      <c r="A1000" s="65" t="s">
        <v>869</v>
      </c>
      <c r="B1000" s="64"/>
    </row>
    <row r="1001" ht="18" customHeight="1" spans="1:2">
      <c r="A1001" s="65" t="s">
        <v>870</v>
      </c>
      <c r="B1001" s="64"/>
    </row>
    <row r="1002" ht="18" customHeight="1" spans="1:2">
      <c r="A1002" s="65" t="s">
        <v>871</v>
      </c>
      <c r="B1002" s="64"/>
    </row>
    <row r="1003" ht="18" customHeight="1" spans="1:2">
      <c r="A1003" s="65" t="s">
        <v>872</v>
      </c>
      <c r="B1003" s="64"/>
    </row>
    <row r="1004" ht="18" customHeight="1" spans="1:2">
      <c r="A1004" s="65" t="s">
        <v>873</v>
      </c>
      <c r="B1004" s="64"/>
    </row>
    <row r="1005" ht="18" customHeight="1" spans="1:2">
      <c r="A1005" s="63" t="s">
        <v>874</v>
      </c>
      <c r="B1005" s="64">
        <f>SUM(B1006:B1009)</f>
        <v>0</v>
      </c>
    </row>
    <row r="1006" ht="18" customHeight="1" spans="1:2">
      <c r="A1006" s="65" t="s">
        <v>875</v>
      </c>
      <c r="B1006" s="64"/>
    </row>
    <row r="1007" ht="18" customHeight="1" spans="1:2">
      <c r="A1007" s="65" t="s">
        <v>876</v>
      </c>
      <c r="B1007" s="64"/>
    </row>
    <row r="1008" ht="18" customHeight="1" spans="1:2">
      <c r="A1008" s="65" t="s">
        <v>877</v>
      </c>
      <c r="B1008" s="64"/>
    </row>
    <row r="1009" ht="18" customHeight="1" spans="1:2">
      <c r="A1009" s="65" t="s">
        <v>878</v>
      </c>
      <c r="B1009" s="64"/>
    </row>
    <row r="1010" ht="18" customHeight="1" spans="1:2">
      <c r="A1010" s="63" t="s">
        <v>879</v>
      </c>
      <c r="B1010" s="64">
        <f>SUM(B1011:B1016)</f>
        <v>0</v>
      </c>
    </row>
    <row r="1011" ht="18" customHeight="1" spans="1:2">
      <c r="A1011" s="65" t="s">
        <v>112</v>
      </c>
      <c r="B1011" s="64"/>
    </row>
    <row r="1012" ht="18" customHeight="1" spans="1:2">
      <c r="A1012" s="65" t="s">
        <v>113</v>
      </c>
      <c r="B1012" s="64"/>
    </row>
    <row r="1013" ht="18" customHeight="1" spans="1:2">
      <c r="A1013" s="65" t="s">
        <v>114</v>
      </c>
      <c r="B1013" s="64"/>
    </row>
    <row r="1014" ht="18" customHeight="1" spans="1:2">
      <c r="A1014" s="65" t="s">
        <v>865</v>
      </c>
      <c r="B1014" s="64"/>
    </row>
    <row r="1015" ht="18" customHeight="1" spans="1:2">
      <c r="A1015" s="65" t="s">
        <v>880</v>
      </c>
      <c r="B1015" s="64"/>
    </row>
    <row r="1016" ht="18" customHeight="1" spans="1:2">
      <c r="A1016" s="65" t="s">
        <v>881</v>
      </c>
      <c r="B1016" s="64"/>
    </row>
    <row r="1017" ht="18" customHeight="1" spans="1:2">
      <c r="A1017" s="63" t="s">
        <v>882</v>
      </c>
      <c r="B1017" s="64">
        <f>SUM(B1018:B1021)</f>
        <v>0</v>
      </c>
    </row>
    <row r="1018" ht="18" customHeight="1" spans="1:2">
      <c r="A1018" s="65" t="s">
        <v>883</v>
      </c>
      <c r="B1018" s="64"/>
    </row>
    <row r="1019" ht="18" customHeight="1" spans="1:2">
      <c r="A1019" s="65" t="s">
        <v>884</v>
      </c>
      <c r="B1019" s="64"/>
    </row>
    <row r="1020" ht="18" customHeight="1" spans="1:2">
      <c r="A1020" s="65" t="s">
        <v>885</v>
      </c>
      <c r="B1020" s="64"/>
    </row>
    <row r="1021" ht="18" customHeight="1" spans="1:2">
      <c r="A1021" s="65" t="s">
        <v>886</v>
      </c>
      <c r="B1021" s="64"/>
    </row>
    <row r="1022" ht="18" customHeight="1" spans="1:2">
      <c r="A1022" s="63" t="s">
        <v>887</v>
      </c>
      <c r="B1022" s="64">
        <f>SUM(B1023:B1024)</f>
        <v>0</v>
      </c>
    </row>
    <row r="1023" ht="18" customHeight="1" spans="1:2">
      <c r="A1023" s="65" t="s">
        <v>888</v>
      </c>
      <c r="B1023" s="64"/>
    </row>
    <row r="1024" ht="18" customHeight="1" spans="1:2">
      <c r="A1024" s="65" t="s">
        <v>889</v>
      </c>
      <c r="B1024" s="64"/>
    </row>
    <row r="1025" ht="18" customHeight="1" spans="1:2">
      <c r="A1025" s="63" t="s">
        <v>890</v>
      </c>
      <c r="B1025" s="64"/>
    </row>
    <row r="1026" ht="18" customHeight="1" spans="1:2">
      <c r="A1026" s="63" t="s">
        <v>891</v>
      </c>
      <c r="B1026" s="64">
        <f>SUM(B1027:B1035)</f>
        <v>0</v>
      </c>
    </row>
    <row r="1027" ht="18" customHeight="1" spans="1:2">
      <c r="A1027" s="65" t="s">
        <v>112</v>
      </c>
      <c r="B1027" s="64"/>
    </row>
    <row r="1028" ht="18" customHeight="1" spans="1:2">
      <c r="A1028" s="65" t="s">
        <v>113</v>
      </c>
      <c r="B1028" s="64"/>
    </row>
    <row r="1029" ht="18" customHeight="1" spans="1:2">
      <c r="A1029" s="65" t="s">
        <v>114</v>
      </c>
      <c r="B1029" s="64"/>
    </row>
    <row r="1030" ht="18" customHeight="1" spans="1:2">
      <c r="A1030" s="65" t="s">
        <v>892</v>
      </c>
      <c r="B1030" s="64"/>
    </row>
    <row r="1031" ht="18" customHeight="1" spans="1:2">
      <c r="A1031" s="65" t="s">
        <v>893</v>
      </c>
      <c r="B1031" s="64"/>
    </row>
    <row r="1032" ht="18" customHeight="1" spans="1:2">
      <c r="A1032" s="65" t="s">
        <v>894</v>
      </c>
      <c r="B1032" s="64"/>
    </row>
    <row r="1033" ht="18" customHeight="1" spans="1:2">
      <c r="A1033" s="65" t="s">
        <v>895</v>
      </c>
      <c r="B1033" s="64"/>
    </row>
    <row r="1034" ht="18" customHeight="1" spans="1:2">
      <c r="A1034" s="65" t="s">
        <v>896</v>
      </c>
      <c r="B1034" s="64"/>
    </row>
    <row r="1035" ht="18" customHeight="1" spans="1:2">
      <c r="A1035" s="65" t="s">
        <v>897</v>
      </c>
      <c r="B1035" s="64"/>
    </row>
    <row r="1036" ht="18" customHeight="1" spans="1:2">
      <c r="A1036" s="63" t="s">
        <v>898</v>
      </c>
      <c r="B1036" s="64">
        <f>SUM(B1037:B1051)</f>
        <v>0</v>
      </c>
    </row>
    <row r="1037" ht="18" customHeight="1" spans="1:2">
      <c r="A1037" s="65" t="s">
        <v>112</v>
      </c>
      <c r="B1037" s="64"/>
    </row>
    <row r="1038" ht="18" customHeight="1" spans="1:2">
      <c r="A1038" s="65" t="s">
        <v>113</v>
      </c>
      <c r="B1038" s="64"/>
    </row>
    <row r="1039" ht="18" customHeight="1" spans="1:2">
      <c r="A1039" s="65" t="s">
        <v>114</v>
      </c>
      <c r="B1039" s="64"/>
    </row>
    <row r="1040" ht="18" customHeight="1" spans="1:2">
      <c r="A1040" s="65" t="s">
        <v>899</v>
      </c>
      <c r="B1040" s="64"/>
    </row>
    <row r="1041" ht="18" customHeight="1" spans="1:2">
      <c r="A1041" s="65" t="s">
        <v>900</v>
      </c>
      <c r="B1041" s="64"/>
    </row>
    <row r="1042" ht="18" customHeight="1" spans="1:2">
      <c r="A1042" s="65" t="s">
        <v>901</v>
      </c>
      <c r="B1042" s="64"/>
    </row>
    <row r="1043" ht="18" customHeight="1" spans="1:2">
      <c r="A1043" s="65" t="s">
        <v>902</v>
      </c>
      <c r="B1043" s="64"/>
    </row>
    <row r="1044" ht="18" customHeight="1" spans="1:2">
      <c r="A1044" s="65" t="s">
        <v>903</v>
      </c>
      <c r="B1044" s="64"/>
    </row>
    <row r="1045" ht="18" customHeight="1" spans="1:2">
      <c r="A1045" s="65" t="s">
        <v>904</v>
      </c>
      <c r="B1045" s="64"/>
    </row>
    <row r="1046" ht="18" customHeight="1" spans="1:2">
      <c r="A1046" s="65" t="s">
        <v>905</v>
      </c>
      <c r="B1046" s="64"/>
    </row>
    <row r="1047" ht="18" customHeight="1" spans="1:2">
      <c r="A1047" s="65" t="s">
        <v>906</v>
      </c>
      <c r="B1047" s="64"/>
    </row>
    <row r="1048" ht="18" customHeight="1" spans="1:2">
      <c r="A1048" s="65" t="s">
        <v>907</v>
      </c>
      <c r="B1048" s="64"/>
    </row>
    <row r="1049" ht="18" customHeight="1" spans="1:2">
      <c r="A1049" s="65" t="s">
        <v>908</v>
      </c>
      <c r="B1049" s="64"/>
    </row>
    <row r="1050" ht="18" customHeight="1" spans="1:2">
      <c r="A1050" s="65" t="s">
        <v>909</v>
      </c>
      <c r="B1050" s="64"/>
    </row>
    <row r="1051" ht="18" customHeight="1" spans="1:2">
      <c r="A1051" s="65" t="s">
        <v>910</v>
      </c>
      <c r="B1051" s="64"/>
    </row>
    <row r="1052" ht="18" customHeight="1" spans="1:2">
      <c r="A1052" s="63" t="s">
        <v>911</v>
      </c>
      <c r="B1052" s="64">
        <f>SUM(B1053:B1056)</f>
        <v>0</v>
      </c>
    </row>
    <row r="1053" ht="18" customHeight="1" spans="1:2">
      <c r="A1053" s="65" t="s">
        <v>112</v>
      </c>
      <c r="B1053" s="64"/>
    </row>
    <row r="1054" ht="18" customHeight="1" spans="1:2">
      <c r="A1054" s="65" t="s">
        <v>113</v>
      </c>
      <c r="B1054" s="64"/>
    </row>
    <row r="1055" ht="18" customHeight="1" spans="1:2">
      <c r="A1055" s="65" t="s">
        <v>114</v>
      </c>
      <c r="B1055" s="64"/>
    </row>
    <row r="1056" ht="18" customHeight="1" spans="1:2">
      <c r="A1056" s="65" t="s">
        <v>912</v>
      </c>
      <c r="B1056" s="64"/>
    </row>
    <row r="1057" ht="18" customHeight="1" spans="1:2">
      <c r="A1057" s="63" t="s">
        <v>913</v>
      </c>
      <c r="B1057" s="64">
        <f>SUM(B1058:B1067)</f>
        <v>0</v>
      </c>
    </row>
    <row r="1058" ht="18" customHeight="1" spans="1:2">
      <c r="A1058" s="65" t="s">
        <v>112</v>
      </c>
      <c r="B1058" s="64"/>
    </row>
    <row r="1059" ht="18" customHeight="1" spans="1:2">
      <c r="A1059" s="65" t="s">
        <v>113</v>
      </c>
      <c r="B1059" s="64"/>
    </row>
    <row r="1060" ht="18" customHeight="1" spans="1:2">
      <c r="A1060" s="65" t="s">
        <v>114</v>
      </c>
      <c r="B1060" s="64"/>
    </row>
    <row r="1061" ht="18" customHeight="1" spans="1:2">
      <c r="A1061" s="65" t="s">
        <v>914</v>
      </c>
      <c r="B1061" s="64"/>
    </row>
    <row r="1062" ht="18" customHeight="1" spans="1:2">
      <c r="A1062" s="65" t="s">
        <v>915</v>
      </c>
      <c r="B1062" s="64"/>
    </row>
    <row r="1063" ht="18" customHeight="1" spans="1:2">
      <c r="A1063" s="65" t="s">
        <v>916</v>
      </c>
      <c r="B1063" s="64"/>
    </row>
    <row r="1064" ht="18" customHeight="1" spans="1:2">
      <c r="A1064" s="65" t="s">
        <v>917</v>
      </c>
      <c r="B1064" s="64"/>
    </row>
    <row r="1065" ht="18" customHeight="1" spans="1:2">
      <c r="A1065" s="65" t="s">
        <v>918</v>
      </c>
      <c r="B1065" s="64"/>
    </row>
    <row r="1066" ht="18" customHeight="1" spans="1:2">
      <c r="A1066" s="65" t="s">
        <v>121</v>
      </c>
      <c r="B1066" s="64"/>
    </row>
    <row r="1067" ht="18" customHeight="1" spans="1:2">
      <c r="A1067" s="65" t="s">
        <v>919</v>
      </c>
      <c r="B1067" s="64"/>
    </row>
    <row r="1068" ht="18" customHeight="1" spans="1:2">
      <c r="A1068" s="63" t="s">
        <v>920</v>
      </c>
      <c r="B1068" s="66">
        <f>SUM(B1069:B1074)</f>
        <v>0</v>
      </c>
    </row>
    <row r="1069" ht="18" customHeight="1" spans="1:2">
      <c r="A1069" s="65" t="s">
        <v>112</v>
      </c>
      <c r="B1069" s="64"/>
    </row>
    <row r="1070" ht="18" customHeight="1" spans="1:2">
      <c r="A1070" s="65" t="s">
        <v>113</v>
      </c>
      <c r="B1070" s="64"/>
    </row>
    <row r="1071" ht="18" customHeight="1" spans="1:2">
      <c r="A1071" s="65" t="s">
        <v>114</v>
      </c>
      <c r="B1071" s="64"/>
    </row>
    <row r="1072" ht="18" customHeight="1" spans="1:2">
      <c r="A1072" s="65" t="s">
        <v>921</v>
      </c>
      <c r="B1072" s="64"/>
    </row>
    <row r="1073" ht="18" customHeight="1" spans="1:2">
      <c r="A1073" s="65" t="s">
        <v>922</v>
      </c>
      <c r="B1073" s="64"/>
    </row>
    <row r="1074" ht="18" customHeight="1" spans="1:2">
      <c r="A1074" s="65" t="s">
        <v>923</v>
      </c>
      <c r="B1074" s="64"/>
    </row>
    <row r="1075" ht="18" customHeight="1" spans="1:2">
      <c r="A1075" s="63" t="s">
        <v>924</v>
      </c>
      <c r="B1075" s="64"/>
    </row>
    <row r="1076" ht="18" customHeight="1" spans="1:2">
      <c r="A1076" s="65" t="s">
        <v>112</v>
      </c>
      <c r="B1076" s="64"/>
    </row>
    <row r="1077" ht="18" customHeight="1" spans="1:2">
      <c r="A1077" s="65" t="s">
        <v>113</v>
      </c>
      <c r="B1077" s="64"/>
    </row>
    <row r="1078" ht="18" customHeight="1" spans="1:2">
      <c r="A1078" s="65" t="s">
        <v>114</v>
      </c>
      <c r="B1078" s="64"/>
    </row>
    <row r="1079" ht="18" customHeight="1" spans="1:2">
      <c r="A1079" s="65" t="s">
        <v>925</v>
      </c>
      <c r="B1079" s="64"/>
    </row>
    <row r="1080" ht="18" customHeight="1" spans="1:2">
      <c r="A1080" s="65" t="s">
        <v>926</v>
      </c>
      <c r="B1080" s="64"/>
    </row>
    <row r="1081" ht="18" customHeight="1" spans="1:2">
      <c r="A1081" s="65" t="s">
        <v>927</v>
      </c>
      <c r="B1081" s="64"/>
    </row>
    <row r="1082" ht="18" customHeight="1" spans="1:2">
      <c r="A1082" s="65" t="s">
        <v>928</v>
      </c>
      <c r="B1082" s="64"/>
    </row>
    <row r="1083" ht="18" customHeight="1" spans="1:2">
      <c r="A1083" s="63" t="s">
        <v>929</v>
      </c>
      <c r="B1083" s="64">
        <f>SUM(B1084:B1088)</f>
        <v>0</v>
      </c>
    </row>
    <row r="1084" ht="18" customHeight="1" spans="1:2">
      <c r="A1084" s="65" t="s">
        <v>930</v>
      </c>
      <c r="B1084" s="64"/>
    </row>
    <row r="1085" ht="18" customHeight="1" spans="1:2">
      <c r="A1085" s="65" t="s">
        <v>931</v>
      </c>
      <c r="B1085" s="64"/>
    </row>
    <row r="1086" ht="18" customHeight="1" spans="1:2">
      <c r="A1086" s="65" t="s">
        <v>932</v>
      </c>
      <c r="B1086" s="64"/>
    </row>
    <row r="1087" ht="18" customHeight="1" spans="1:2">
      <c r="A1087" s="65" t="s">
        <v>933</v>
      </c>
      <c r="B1087" s="64"/>
    </row>
    <row r="1088" ht="18" customHeight="1" spans="1:2">
      <c r="A1088" s="65" t="s">
        <v>934</v>
      </c>
      <c r="B1088" s="64"/>
    </row>
    <row r="1089" ht="18" customHeight="1" spans="1:2">
      <c r="A1089" s="63" t="s">
        <v>935</v>
      </c>
      <c r="B1089" s="64">
        <f>B1090+B1100+B1106</f>
        <v>0</v>
      </c>
    </row>
    <row r="1090" ht="18" customHeight="1" spans="1:2">
      <c r="A1090" s="63" t="s">
        <v>936</v>
      </c>
      <c r="B1090" s="64">
        <f>SUM(B1091:B1099)</f>
        <v>0</v>
      </c>
    </row>
    <row r="1091" ht="18" customHeight="1" spans="1:2">
      <c r="A1091" s="65" t="s">
        <v>112</v>
      </c>
      <c r="B1091" s="64"/>
    </row>
    <row r="1092" ht="18" customHeight="1" spans="1:2">
      <c r="A1092" s="65" t="s">
        <v>113</v>
      </c>
      <c r="B1092" s="64"/>
    </row>
    <row r="1093" ht="18" customHeight="1" spans="1:2">
      <c r="A1093" s="65" t="s">
        <v>114</v>
      </c>
      <c r="B1093" s="64"/>
    </row>
    <row r="1094" ht="18" customHeight="1" spans="1:2">
      <c r="A1094" s="65" t="s">
        <v>937</v>
      </c>
      <c r="B1094" s="64"/>
    </row>
    <row r="1095" ht="18" customHeight="1" spans="1:2">
      <c r="A1095" s="65" t="s">
        <v>938</v>
      </c>
      <c r="B1095" s="64"/>
    </row>
    <row r="1096" ht="18" customHeight="1" spans="1:2">
      <c r="A1096" s="65" t="s">
        <v>939</v>
      </c>
      <c r="B1096" s="64"/>
    </row>
    <row r="1097" ht="18" customHeight="1" spans="1:2">
      <c r="A1097" s="65" t="s">
        <v>940</v>
      </c>
      <c r="B1097" s="64"/>
    </row>
    <row r="1098" ht="18" customHeight="1" spans="1:2">
      <c r="A1098" s="65" t="s">
        <v>121</v>
      </c>
      <c r="B1098" s="64"/>
    </row>
    <row r="1099" ht="18" customHeight="1" spans="1:2">
      <c r="A1099" s="65" t="s">
        <v>941</v>
      </c>
      <c r="B1099" s="64"/>
    </row>
    <row r="1100" ht="18" customHeight="1" spans="1:2">
      <c r="A1100" s="63" t="s">
        <v>942</v>
      </c>
      <c r="B1100" s="64">
        <f>SUM(B1101:B1105)</f>
        <v>0</v>
      </c>
    </row>
    <row r="1101" ht="18" customHeight="1" spans="1:2">
      <c r="A1101" s="65" t="s">
        <v>112</v>
      </c>
      <c r="B1101" s="64"/>
    </row>
    <row r="1102" ht="18" customHeight="1" spans="1:2">
      <c r="A1102" s="65" t="s">
        <v>113</v>
      </c>
      <c r="B1102" s="64"/>
    </row>
    <row r="1103" ht="18" customHeight="1" spans="1:2">
      <c r="A1103" s="65" t="s">
        <v>114</v>
      </c>
      <c r="B1103" s="64"/>
    </row>
    <row r="1104" ht="18" customHeight="1" spans="1:2">
      <c r="A1104" s="65" t="s">
        <v>943</v>
      </c>
      <c r="B1104" s="64"/>
    </row>
    <row r="1105" ht="18" customHeight="1" spans="1:2">
      <c r="A1105" s="65" t="s">
        <v>944</v>
      </c>
      <c r="B1105" s="64"/>
    </row>
    <row r="1106" ht="18" customHeight="1" spans="1:2">
      <c r="A1106" s="63" t="s">
        <v>945</v>
      </c>
      <c r="B1106" s="64">
        <f>SUM(B1107:B1108)</f>
        <v>0</v>
      </c>
    </row>
    <row r="1107" ht="18" customHeight="1" spans="1:2">
      <c r="A1107" s="65" t="s">
        <v>946</v>
      </c>
      <c r="B1107" s="64"/>
    </row>
    <row r="1108" ht="18" customHeight="1" spans="1:2">
      <c r="A1108" s="65" t="s">
        <v>947</v>
      </c>
      <c r="B1108" s="64"/>
    </row>
    <row r="1109" ht="18" customHeight="1" spans="1:2">
      <c r="A1109" s="63" t="s">
        <v>948</v>
      </c>
      <c r="B1109" s="64">
        <f>B1110+B1117+B1127+B1133+B1136</f>
        <v>0</v>
      </c>
    </row>
    <row r="1110" ht="18" customHeight="1" spans="1:2">
      <c r="A1110" s="63" t="s">
        <v>949</v>
      </c>
      <c r="B1110" s="64">
        <f>SUM(B1111:B1116)</f>
        <v>0</v>
      </c>
    </row>
    <row r="1111" ht="18" customHeight="1" spans="1:2">
      <c r="A1111" s="65" t="s">
        <v>112</v>
      </c>
      <c r="B1111" s="64"/>
    </row>
    <row r="1112" ht="18" customHeight="1" spans="1:2">
      <c r="A1112" s="65" t="s">
        <v>113</v>
      </c>
      <c r="B1112" s="64"/>
    </row>
    <row r="1113" ht="18" customHeight="1" spans="1:2">
      <c r="A1113" s="65" t="s">
        <v>114</v>
      </c>
      <c r="B1113" s="64"/>
    </row>
    <row r="1114" ht="18" customHeight="1" spans="1:2">
      <c r="A1114" s="65" t="s">
        <v>950</v>
      </c>
      <c r="B1114" s="64"/>
    </row>
    <row r="1115" ht="18" customHeight="1" spans="1:2">
      <c r="A1115" s="65" t="s">
        <v>121</v>
      </c>
      <c r="B1115" s="64"/>
    </row>
    <row r="1116" ht="18" customHeight="1" spans="1:2">
      <c r="A1116" s="65" t="s">
        <v>951</v>
      </c>
      <c r="B1116" s="64"/>
    </row>
    <row r="1117" ht="18" customHeight="1" spans="1:2">
      <c r="A1117" s="63" t="s">
        <v>952</v>
      </c>
      <c r="B1117" s="64">
        <f>SUM(B1118:B1126)</f>
        <v>0</v>
      </c>
    </row>
    <row r="1118" ht="18" customHeight="1" spans="1:2">
      <c r="A1118" s="65" t="s">
        <v>953</v>
      </c>
      <c r="B1118" s="64"/>
    </row>
    <row r="1119" ht="18" customHeight="1" spans="1:2">
      <c r="A1119" s="65" t="s">
        <v>954</v>
      </c>
      <c r="B1119" s="64"/>
    </row>
    <row r="1120" ht="18" customHeight="1" spans="1:2">
      <c r="A1120" s="65" t="s">
        <v>955</v>
      </c>
      <c r="B1120" s="64"/>
    </row>
    <row r="1121" ht="18" customHeight="1" spans="1:2">
      <c r="A1121" s="65" t="s">
        <v>956</v>
      </c>
      <c r="B1121" s="64"/>
    </row>
    <row r="1122" ht="18" customHeight="1" spans="1:2">
      <c r="A1122" s="65" t="s">
        <v>957</v>
      </c>
      <c r="B1122" s="64"/>
    </row>
    <row r="1123" ht="18" customHeight="1" spans="1:2">
      <c r="A1123" s="65" t="s">
        <v>958</v>
      </c>
      <c r="B1123" s="64"/>
    </row>
    <row r="1124" ht="18" customHeight="1" spans="1:2">
      <c r="A1124" s="65" t="s">
        <v>959</v>
      </c>
      <c r="B1124" s="64"/>
    </row>
    <row r="1125" ht="18" customHeight="1" spans="1:2">
      <c r="A1125" s="65" t="s">
        <v>960</v>
      </c>
      <c r="B1125" s="64"/>
    </row>
    <row r="1126" ht="18" customHeight="1" spans="1:2">
      <c r="A1126" s="65" t="s">
        <v>961</v>
      </c>
      <c r="B1126" s="64"/>
    </row>
    <row r="1127" ht="18" customHeight="1" spans="1:2">
      <c r="A1127" s="63" t="s">
        <v>962</v>
      </c>
      <c r="B1127" s="64">
        <f>SUM(B1128:B1132)</f>
        <v>0</v>
      </c>
    </row>
    <row r="1128" ht="18" customHeight="1" spans="1:2">
      <c r="A1128" s="65" t="s">
        <v>963</v>
      </c>
      <c r="B1128" s="64"/>
    </row>
    <row r="1129" ht="18" customHeight="1" spans="1:2">
      <c r="A1129" s="65" t="s">
        <v>964</v>
      </c>
      <c r="B1129" s="64"/>
    </row>
    <row r="1130" ht="18" customHeight="1" spans="1:2">
      <c r="A1130" s="65" t="s">
        <v>965</v>
      </c>
      <c r="B1130" s="64"/>
    </row>
    <row r="1131" ht="18" customHeight="1" spans="1:2">
      <c r="A1131" s="65" t="s">
        <v>966</v>
      </c>
      <c r="B1131" s="64"/>
    </row>
    <row r="1132" ht="18" customHeight="1" spans="1:2">
      <c r="A1132" s="65" t="s">
        <v>967</v>
      </c>
      <c r="B1132" s="64"/>
    </row>
    <row r="1133" ht="18" customHeight="1" spans="1:2">
      <c r="A1133" s="63" t="s">
        <v>968</v>
      </c>
      <c r="B1133" s="64">
        <f>SUM(B1134:B1135)</f>
        <v>0</v>
      </c>
    </row>
    <row r="1134" ht="18" customHeight="1" spans="1:2">
      <c r="A1134" s="65" t="s">
        <v>969</v>
      </c>
      <c r="B1134" s="64"/>
    </row>
    <row r="1135" ht="18" customHeight="1" spans="1:2">
      <c r="A1135" s="65" t="s">
        <v>970</v>
      </c>
      <c r="B1135" s="64"/>
    </row>
    <row r="1136" ht="18" customHeight="1" spans="1:2">
      <c r="A1136" s="63" t="s">
        <v>971</v>
      </c>
      <c r="B1136" s="64">
        <f>B1137+B1138</f>
        <v>0</v>
      </c>
    </row>
    <row r="1137" ht="18" customHeight="1" spans="1:2">
      <c r="A1137" s="65" t="s">
        <v>972</v>
      </c>
      <c r="B1137" s="64"/>
    </row>
    <row r="1138" ht="18" customHeight="1" spans="1:2">
      <c r="A1138" s="65" t="s">
        <v>973</v>
      </c>
      <c r="B1138" s="64"/>
    </row>
    <row r="1139" ht="18" customHeight="1" spans="1:2">
      <c r="A1139" s="63" t="s">
        <v>974</v>
      </c>
      <c r="B1139" s="64">
        <f>SUM(B1140:B1148)</f>
        <v>0</v>
      </c>
    </row>
    <row r="1140" ht="18" customHeight="1" spans="1:2">
      <c r="A1140" s="63" t="s">
        <v>975</v>
      </c>
      <c r="B1140" s="64"/>
    </row>
    <row r="1141" ht="18" customHeight="1" spans="1:2">
      <c r="A1141" s="63" t="s">
        <v>976</v>
      </c>
      <c r="B1141" s="64"/>
    </row>
    <row r="1142" ht="18" customHeight="1" spans="1:2">
      <c r="A1142" s="63" t="s">
        <v>977</v>
      </c>
      <c r="B1142" s="64"/>
    </row>
    <row r="1143" ht="18" customHeight="1" spans="1:2">
      <c r="A1143" s="63" t="s">
        <v>978</v>
      </c>
      <c r="B1143" s="64"/>
    </row>
    <row r="1144" ht="18" customHeight="1" spans="1:2">
      <c r="A1144" s="63" t="s">
        <v>979</v>
      </c>
      <c r="B1144" s="64"/>
    </row>
    <row r="1145" ht="18" customHeight="1" spans="1:2">
      <c r="A1145" s="63" t="s">
        <v>980</v>
      </c>
      <c r="B1145" s="64"/>
    </row>
    <row r="1146" ht="18" customHeight="1" spans="1:2">
      <c r="A1146" s="63" t="s">
        <v>981</v>
      </c>
      <c r="B1146" s="64"/>
    </row>
    <row r="1147" ht="18" customHeight="1" spans="1:2">
      <c r="A1147" s="63" t="s">
        <v>982</v>
      </c>
      <c r="B1147" s="64"/>
    </row>
    <row r="1148" ht="18" customHeight="1" spans="1:2">
      <c r="A1148" s="63" t="s">
        <v>983</v>
      </c>
      <c r="B1148" s="64"/>
    </row>
    <row r="1149" ht="18" customHeight="1" spans="1:2">
      <c r="A1149" s="63" t="s">
        <v>984</v>
      </c>
      <c r="B1149" s="64">
        <f>B1150+B1177+B1192</f>
        <v>0</v>
      </c>
    </row>
    <row r="1150" ht="18" customHeight="1" spans="1:2">
      <c r="A1150" s="63" t="s">
        <v>985</v>
      </c>
      <c r="B1150" s="64">
        <f>SUM(B1151:B1176)</f>
        <v>0</v>
      </c>
    </row>
    <row r="1151" ht="18" customHeight="1" spans="1:2">
      <c r="A1151" s="65" t="s">
        <v>112</v>
      </c>
      <c r="B1151" s="64"/>
    </row>
    <row r="1152" ht="18" customHeight="1" spans="1:2">
      <c r="A1152" s="65" t="s">
        <v>113</v>
      </c>
      <c r="B1152" s="64"/>
    </row>
    <row r="1153" ht="18" customHeight="1" spans="1:2">
      <c r="A1153" s="65" t="s">
        <v>114</v>
      </c>
      <c r="B1153" s="64"/>
    </row>
    <row r="1154" ht="18" customHeight="1" spans="1:2">
      <c r="A1154" s="65" t="s">
        <v>986</v>
      </c>
      <c r="B1154" s="64"/>
    </row>
    <row r="1155" ht="18" customHeight="1" spans="1:2">
      <c r="A1155" s="65" t="s">
        <v>987</v>
      </c>
      <c r="B1155" s="64"/>
    </row>
    <row r="1156" ht="18" customHeight="1" spans="1:2">
      <c r="A1156" s="65" t="s">
        <v>988</v>
      </c>
      <c r="B1156" s="64"/>
    </row>
    <row r="1157" ht="18" customHeight="1" spans="1:2">
      <c r="A1157" s="65" t="s">
        <v>989</v>
      </c>
      <c r="B1157" s="64"/>
    </row>
    <row r="1158" ht="18" customHeight="1" spans="1:2">
      <c r="A1158" s="65" t="s">
        <v>990</v>
      </c>
      <c r="B1158" s="64"/>
    </row>
    <row r="1159" ht="18" customHeight="1" spans="1:2">
      <c r="A1159" s="65" t="s">
        <v>991</v>
      </c>
      <c r="B1159" s="64"/>
    </row>
    <row r="1160" ht="18" customHeight="1" spans="1:2">
      <c r="A1160" s="65" t="s">
        <v>992</v>
      </c>
      <c r="B1160" s="64"/>
    </row>
    <row r="1161" ht="18" customHeight="1" spans="1:2">
      <c r="A1161" s="65" t="s">
        <v>993</v>
      </c>
      <c r="B1161" s="64"/>
    </row>
    <row r="1162" ht="18" customHeight="1" spans="1:2">
      <c r="A1162" s="65" t="s">
        <v>994</v>
      </c>
      <c r="B1162" s="64"/>
    </row>
    <row r="1163" ht="18" customHeight="1" spans="1:2">
      <c r="A1163" s="65" t="s">
        <v>995</v>
      </c>
      <c r="B1163" s="64"/>
    </row>
    <row r="1164" ht="18" customHeight="1" spans="1:2">
      <c r="A1164" s="65" t="s">
        <v>996</v>
      </c>
      <c r="B1164" s="64"/>
    </row>
    <row r="1165" ht="18" customHeight="1" spans="1:2">
      <c r="A1165" s="65" t="s">
        <v>997</v>
      </c>
      <c r="B1165" s="64"/>
    </row>
    <row r="1166" ht="18" customHeight="1" spans="1:2">
      <c r="A1166" s="65" t="s">
        <v>998</v>
      </c>
      <c r="B1166" s="64"/>
    </row>
    <row r="1167" ht="18" customHeight="1" spans="1:2">
      <c r="A1167" s="65" t="s">
        <v>999</v>
      </c>
      <c r="B1167" s="64"/>
    </row>
    <row r="1168" ht="18" customHeight="1" spans="1:2">
      <c r="A1168" s="65" t="s">
        <v>1000</v>
      </c>
      <c r="B1168" s="64"/>
    </row>
    <row r="1169" ht="18" customHeight="1" spans="1:2">
      <c r="A1169" s="65" t="s">
        <v>1001</v>
      </c>
      <c r="B1169" s="64"/>
    </row>
    <row r="1170" ht="18" customHeight="1" spans="1:2">
      <c r="A1170" s="65" t="s">
        <v>1002</v>
      </c>
      <c r="B1170" s="64"/>
    </row>
    <row r="1171" ht="18" customHeight="1" spans="1:2">
      <c r="A1171" s="65" t="s">
        <v>1003</v>
      </c>
      <c r="B1171" s="64"/>
    </row>
    <row r="1172" ht="18" customHeight="1" spans="1:2">
      <c r="A1172" s="65" t="s">
        <v>1004</v>
      </c>
      <c r="B1172" s="64"/>
    </row>
    <row r="1173" ht="18" customHeight="1" spans="1:2">
      <c r="A1173" s="65" t="s">
        <v>1005</v>
      </c>
      <c r="B1173" s="64"/>
    </row>
    <row r="1174" ht="18" customHeight="1" spans="1:2">
      <c r="A1174" s="65" t="s">
        <v>1006</v>
      </c>
      <c r="B1174" s="64"/>
    </row>
    <row r="1175" ht="18" customHeight="1" spans="1:2">
      <c r="A1175" s="65" t="s">
        <v>121</v>
      </c>
      <c r="B1175" s="64"/>
    </row>
    <row r="1176" ht="18" customHeight="1" spans="1:2">
      <c r="A1176" s="65" t="s">
        <v>1007</v>
      </c>
      <c r="B1176" s="64"/>
    </row>
    <row r="1177" ht="18" customHeight="1" spans="1:2">
      <c r="A1177" s="63" t="s">
        <v>1008</v>
      </c>
      <c r="B1177" s="64">
        <f>SUM(B1178:B1191)</f>
        <v>0</v>
      </c>
    </row>
    <row r="1178" ht="18" customHeight="1" spans="1:2">
      <c r="A1178" s="65" t="s">
        <v>112</v>
      </c>
      <c r="B1178" s="64"/>
    </row>
    <row r="1179" ht="18" customHeight="1" spans="1:2">
      <c r="A1179" s="65" t="s">
        <v>113</v>
      </c>
      <c r="B1179" s="64"/>
    </row>
    <row r="1180" ht="18" customHeight="1" spans="1:2">
      <c r="A1180" s="65" t="s">
        <v>114</v>
      </c>
      <c r="B1180" s="64"/>
    </row>
    <row r="1181" ht="18" customHeight="1" spans="1:2">
      <c r="A1181" s="65" t="s">
        <v>1009</v>
      </c>
      <c r="B1181" s="64"/>
    </row>
    <row r="1182" ht="18" customHeight="1" spans="1:2">
      <c r="A1182" s="65" t="s">
        <v>1010</v>
      </c>
      <c r="B1182" s="64"/>
    </row>
    <row r="1183" ht="18" customHeight="1" spans="1:2">
      <c r="A1183" s="65" t="s">
        <v>1011</v>
      </c>
      <c r="B1183" s="64"/>
    </row>
    <row r="1184" ht="18" customHeight="1" spans="1:2">
      <c r="A1184" s="65" t="s">
        <v>1012</v>
      </c>
      <c r="B1184" s="64"/>
    </row>
    <row r="1185" ht="18" customHeight="1" spans="1:2">
      <c r="A1185" s="65" t="s">
        <v>1013</v>
      </c>
      <c r="B1185" s="64"/>
    </row>
    <row r="1186" ht="18" customHeight="1" spans="1:2">
      <c r="A1186" s="65" t="s">
        <v>1014</v>
      </c>
      <c r="B1186" s="64"/>
    </row>
    <row r="1187" ht="18" customHeight="1" spans="1:2">
      <c r="A1187" s="65" t="s">
        <v>1015</v>
      </c>
      <c r="B1187" s="64"/>
    </row>
    <row r="1188" ht="18" customHeight="1" spans="1:2">
      <c r="A1188" s="65" t="s">
        <v>1016</v>
      </c>
      <c r="B1188" s="64"/>
    </row>
    <row r="1189" ht="18" customHeight="1" spans="1:2">
      <c r="A1189" s="65" t="s">
        <v>1017</v>
      </c>
      <c r="B1189" s="64"/>
    </row>
    <row r="1190" ht="18" customHeight="1" spans="1:2">
      <c r="A1190" s="65" t="s">
        <v>1018</v>
      </c>
      <c r="B1190" s="64"/>
    </row>
    <row r="1191" ht="18" customHeight="1" spans="1:2">
      <c r="A1191" s="65" t="s">
        <v>1019</v>
      </c>
      <c r="B1191" s="64"/>
    </row>
    <row r="1192" ht="18" customHeight="1" spans="1:2">
      <c r="A1192" s="63" t="s">
        <v>1020</v>
      </c>
      <c r="B1192" s="64">
        <f>B1193</f>
        <v>0</v>
      </c>
    </row>
    <row r="1193" ht="18" customHeight="1" spans="1:2">
      <c r="A1193" s="65" t="s">
        <v>1021</v>
      </c>
      <c r="B1193" s="64"/>
    </row>
    <row r="1194" ht="18" customHeight="1" spans="1:2">
      <c r="A1194" s="63" t="s">
        <v>1022</v>
      </c>
      <c r="B1194" s="64">
        <v>76</v>
      </c>
    </row>
    <row r="1195" ht="18" customHeight="1" spans="1:2">
      <c r="A1195" s="63" t="s">
        <v>1023</v>
      </c>
      <c r="B1195" s="64">
        <f>SUM(B1196:B1205)</f>
        <v>0</v>
      </c>
    </row>
    <row r="1196" ht="18" customHeight="1" spans="1:2">
      <c r="A1196" s="65" t="s">
        <v>1024</v>
      </c>
      <c r="B1196" s="64"/>
    </row>
    <row r="1197" ht="18" customHeight="1" spans="1:2">
      <c r="A1197" s="65" t="s">
        <v>1025</v>
      </c>
      <c r="B1197" s="64"/>
    </row>
    <row r="1198" ht="18" customHeight="1" spans="1:2">
      <c r="A1198" s="65" t="s">
        <v>1026</v>
      </c>
      <c r="B1198" s="64"/>
    </row>
    <row r="1199" ht="18" customHeight="1" spans="1:2">
      <c r="A1199" s="65" t="s">
        <v>1027</v>
      </c>
      <c r="B1199" s="64"/>
    </row>
    <row r="1200" ht="18" customHeight="1" spans="1:2">
      <c r="A1200" s="65" t="s">
        <v>1028</v>
      </c>
      <c r="B1200" s="64"/>
    </row>
    <row r="1201" ht="18" customHeight="1" spans="1:2">
      <c r="A1201" s="65" t="s">
        <v>1029</v>
      </c>
      <c r="B1201" s="64"/>
    </row>
    <row r="1202" ht="18" customHeight="1" spans="1:2">
      <c r="A1202" s="65" t="s">
        <v>1030</v>
      </c>
      <c r="B1202" s="64"/>
    </row>
    <row r="1203" ht="18" customHeight="1" spans="1:2">
      <c r="A1203" s="65" t="s">
        <v>1031</v>
      </c>
      <c r="B1203" s="64"/>
    </row>
    <row r="1204" ht="18" customHeight="1" spans="1:2">
      <c r="A1204" s="65" t="s">
        <v>1032</v>
      </c>
      <c r="B1204" s="64"/>
    </row>
    <row r="1205" ht="18" customHeight="1" spans="1:2">
      <c r="A1205" s="65" t="s">
        <v>1033</v>
      </c>
      <c r="B1205" s="64"/>
    </row>
    <row r="1206" ht="18" customHeight="1" spans="1:2">
      <c r="A1206" s="63" t="s">
        <v>1034</v>
      </c>
      <c r="B1206" s="64">
        <v>76</v>
      </c>
    </row>
    <row r="1207" ht="18" customHeight="1" spans="1:2">
      <c r="A1207" s="65" t="s">
        <v>1035</v>
      </c>
      <c r="B1207" s="64">
        <v>76</v>
      </c>
    </row>
    <row r="1208" ht="18" customHeight="1" spans="1:2">
      <c r="A1208" s="65" t="s">
        <v>1036</v>
      </c>
      <c r="B1208" s="64"/>
    </row>
    <row r="1209" ht="18" customHeight="1" spans="1:2">
      <c r="A1209" s="65" t="s">
        <v>1037</v>
      </c>
      <c r="B1209" s="64"/>
    </row>
    <row r="1210" ht="18" customHeight="1" spans="1:2">
      <c r="A1210" s="63" t="s">
        <v>1038</v>
      </c>
      <c r="B1210" s="64">
        <f>SUM(B1211:B1213)</f>
        <v>0</v>
      </c>
    </row>
    <row r="1211" ht="18" customHeight="1" spans="1:2">
      <c r="A1211" s="65" t="s">
        <v>1039</v>
      </c>
      <c r="B1211" s="64"/>
    </row>
    <row r="1212" ht="18" customHeight="1" spans="1:2">
      <c r="A1212" s="65" t="s">
        <v>1040</v>
      </c>
      <c r="B1212" s="64"/>
    </row>
    <row r="1213" ht="18" customHeight="1" spans="1:2">
      <c r="A1213" s="65" t="s">
        <v>1041</v>
      </c>
      <c r="B1213" s="64"/>
    </row>
    <row r="1214" ht="18" customHeight="1" spans="1:2">
      <c r="A1214" s="63" t="s">
        <v>1042</v>
      </c>
      <c r="B1214" s="64">
        <f>B1215+B1233+B1239+B1245</f>
        <v>0</v>
      </c>
    </row>
    <row r="1215" ht="18" customHeight="1" spans="1:2">
      <c r="A1215" s="63" t="s">
        <v>1043</v>
      </c>
      <c r="B1215" s="64">
        <f>SUM(B1216:B1232)</f>
        <v>0</v>
      </c>
    </row>
    <row r="1216" ht="18" customHeight="1" spans="1:2">
      <c r="A1216" s="65" t="s">
        <v>112</v>
      </c>
      <c r="B1216" s="64"/>
    </row>
    <row r="1217" ht="18" customHeight="1" spans="1:2">
      <c r="A1217" s="65" t="s">
        <v>113</v>
      </c>
      <c r="B1217" s="64"/>
    </row>
    <row r="1218" ht="18" customHeight="1" spans="1:2">
      <c r="A1218" s="65" t="s">
        <v>114</v>
      </c>
      <c r="B1218" s="64"/>
    </row>
    <row r="1219" ht="18" customHeight="1" spans="1:2">
      <c r="A1219" s="65" t="s">
        <v>1044</v>
      </c>
      <c r="B1219" s="64"/>
    </row>
    <row r="1220" ht="18" customHeight="1" spans="1:2">
      <c r="A1220" s="65" t="s">
        <v>1045</v>
      </c>
      <c r="B1220" s="64"/>
    </row>
    <row r="1221" ht="18" customHeight="1" spans="1:2">
      <c r="A1221" s="65" t="s">
        <v>1046</v>
      </c>
      <c r="B1221" s="64"/>
    </row>
    <row r="1222" ht="18" customHeight="1" spans="1:2">
      <c r="A1222" s="65" t="s">
        <v>1047</v>
      </c>
      <c r="B1222" s="64"/>
    </row>
    <row r="1223" ht="18" customHeight="1" spans="1:2">
      <c r="A1223" s="65" t="s">
        <v>1048</v>
      </c>
      <c r="B1223" s="64"/>
    </row>
    <row r="1224" ht="18" customHeight="1" spans="1:2">
      <c r="A1224" s="65" t="s">
        <v>1049</v>
      </c>
      <c r="B1224" s="64"/>
    </row>
    <row r="1225" ht="18" customHeight="1" spans="1:2">
      <c r="A1225" s="65" t="s">
        <v>1050</v>
      </c>
      <c r="B1225" s="64"/>
    </row>
    <row r="1226" ht="18" customHeight="1" spans="1:2">
      <c r="A1226" s="65" t="s">
        <v>1051</v>
      </c>
      <c r="B1226" s="64"/>
    </row>
    <row r="1227" ht="18" customHeight="1" spans="1:2">
      <c r="A1227" s="65" t="s">
        <v>1052</v>
      </c>
      <c r="B1227" s="64"/>
    </row>
    <row r="1228" ht="18" customHeight="1" spans="1:2">
      <c r="A1228" s="65" t="s">
        <v>1053</v>
      </c>
      <c r="B1228" s="64"/>
    </row>
    <row r="1229" ht="18" customHeight="1" spans="1:2">
      <c r="A1229" s="65" t="s">
        <v>1054</v>
      </c>
      <c r="B1229" s="64"/>
    </row>
    <row r="1230" ht="18" customHeight="1" spans="1:2">
      <c r="A1230" s="65" t="s">
        <v>1055</v>
      </c>
      <c r="B1230" s="64"/>
    </row>
    <row r="1231" ht="18" customHeight="1" spans="1:2">
      <c r="A1231" s="65" t="s">
        <v>121</v>
      </c>
      <c r="B1231" s="64"/>
    </row>
    <row r="1232" ht="18" customHeight="1" spans="1:2">
      <c r="A1232" s="65" t="s">
        <v>1056</v>
      </c>
      <c r="B1232" s="64"/>
    </row>
    <row r="1233" ht="18" customHeight="1" spans="1:2">
      <c r="A1233" s="63" t="s">
        <v>1057</v>
      </c>
      <c r="B1233" s="64">
        <f>SUM(B1234:B1238)</f>
        <v>0</v>
      </c>
    </row>
    <row r="1234" ht="18" customHeight="1" spans="1:2">
      <c r="A1234" s="65" t="s">
        <v>1058</v>
      </c>
      <c r="B1234" s="64"/>
    </row>
    <row r="1235" ht="18" customHeight="1" spans="1:2">
      <c r="A1235" s="65" t="s">
        <v>1059</v>
      </c>
      <c r="B1235" s="64"/>
    </row>
    <row r="1236" ht="18" customHeight="1" spans="1:2">
      <c r="A1236" s="65" t="s">
        <v>1060</v>
      </c>
      <c r="B1236" s="64"/>
    </row>
    <row r="1237" ht="18" customHeight="1" spans="1:2">
      <c r="A1237" s="65" t="s">
        <v>1061</v>
      </c>
      <c r="B1237" s="64"/>
    </row>
    <row r="1238" ht="18" customHeight="1" spans="1:2">
      <c r="A1238" s="65" t="s">
        <v>1062</v>
      </c>
      <c r="B1238" s="64"/>
    </row>
    <row r="1239" ht="18" customHeight="1" spans="1:2">
      <c r="A1239" s="63" t="s">
        <v>1063</v>
      </c>
      <c r="B1239" s="64">
        <f>SUM(B1240:B1244)</f>
        <v>0</v>
      </c>
    </row>
    <row r="1240" ht="18" customHeight="1" spans="1:2">
      <c r="A1240" s="65" t="s">
        <v>1064</v>
      </c>
      <c r="B1240" s="64"/>
    </row>
    <row r="1241" ht="18" customHeight="1" spans="1:2">
      <c r="A1241" s="65" t="s">
        <v>1065</v>
      </c>
      <c r="B1241" s="64"/>
    </row>
    <row r="1242" ht="18" customHeight="1" spans="1:2">
      <c r="A1242" s="65" t="s">
        <v>1066</v>
      </c>
      <c r="B1242" s="64"/>
    </row>
    <row r="1243" ht="18" customHeight="1" spans="1:2">
      <c r="A1243" s="65" t="s">
        <v>1067</v>
      </c>
      <c r="B1243" s="64"/>
    </row>
    <row r="1244" ht="18" customHeight="1" spans="1:2">
      <c r="A1244" s="65" t="s">
        <v>1068</v>
      </c>
      <c r="B1244" s="64"/>
    </row>
    <row r="1245" ht="18" customHeight="1" spans="1:2">
      <c r="A1245" s="63" t="s">
        <v>1069</v>
      </c>
      <c r="B1245" s="64">
        <f>SUM(B1246:B1257)</f>
        <v>0</v>
      </c>
    </row>
    <row r="1246" ht="18" customHeight="1" spans="1:2">
      <c r="A1246" s="65" t="s">
        <v>1070</v>
      </c>
      <c r="B1246" s="64"/>
    </row>
    <row r="1247" ht="18" customHeight="1" spans="1:2">
      <c r="A1247" s="65" t="s">
        <v>1071</v>
      </c>
      <c r="B1247" s="64"/>
    </row>
    <row r="1248" ht="18" customHeight="1" spans="1:2">
      <c r="A1248" s="65" t="s">
        <v>1072</v>
      </c>
      <c r="B1248" s="64"/>
    </row>
    <row r="1249" ht="18" customHeight="1" spans="1:2">
      <c r="A1249" s="65" t="s">
        <v>1073</v>
      </c>
      <c r="B1249" s="64"/>
    </row>
    <row r="1250" ht="18" customHeight="1" spans="1:2">
      <c r="A1250" s="65" t="s">
        <v>1074</v>
      </c>
      <c r="B1250" s="64"/>
    </row>
    <row r="1251" ht="18" customHeight="1" spans="1:2">
      <c r="A1251" s="65" t="s">
        <v>1075</v>
      </c>
      <c r="B1251" s="64"/>
    </row>
    <row r="1252" ht="18" customHeight="1" spans="1:2">
      <c r="A1252" s="65" t="s">
        <v>1076</v>
      </c>
      <c r="B1252" s="64"/>
    </row>
    <row r="1253" ht="18" customHeight="1" spans="1:2">
      <c r="A1253" s="65" t="s">
        <v>1077</v>
      </c>
      <c r="B1253" s="64"/>
    </row>
    <row r="1254" ht="18" customHeight="1" spans="1:2">
      <c r="A1254" s="65" t="s">
        <v>1078</v>
      </c>
      <c r="B1254" s="64"/>
    </row>
    <row r="1255" ht="18" customHeight="1" spans="1:2">
      <c r="A1255" s="65" t="s">
        <v>1079</v>
      </c>
      <c r="B1255" s="64"/>
    </row>
    <row r="1256" ht="18" customHeight="1" spans="1:2">
      <c r="A1256" s="65" t="s">
        <v>1080</v>
      </c>
      <c r="B1256" s="64"/>
    </row>
    <row r="1257" ht="18" customHeight="1" spans="1:2">
      <c r="A1257" s="65" t="s">
        <v>1081</v>
      </c>
      <c r="B1257" s="64"/>
    </row>
    <row r="1258" ht="18" customHeight="1" spans="1:2">
      <c r="A1258" s="63" t="s">
        <v>1082</v>
      </c>
      <c r="B1258" s="64">
        <f>B1259+B1271+B1277+B1283+B1291+B1304+B1308+B1312</f>
        <v>0</v>
      </c>
    </row>
    <row r="1259" ht="18" customHeight="1" spans="1:2">
      <c r="A1259" s="63" t="s">
        <v>1083</v>
      </c>
      <c r="B1259" s="64">
        <f>SUM(B1260:B1270)</f>
        <v>0</v>
      </c>
    </row>
    <row r="1260" ht="18" customHeight="1" spans="1:2">
      <c r="A1260" s="65" t="s">
        <v>112</v>
      </c>
      <c r="B1260" s="64"/>
    </row>
    <row r="1261" ht="18" customHeight="1" spans="1:2">
      <c r="A1261" s="65" t="s">
        <v>113</v>
      </c>
      <c r="B1261" s="64"/>
    </row>
    <row r="1262" ht="18" customHeight="1" spans="1:2">
      <c r="A1262" s="65" t="s">
        <v>114</v>
      </c>
      <c r="B1262" s="64"/>
    </row>
    <row r="1263" ht="18" customHeight="1" spans="1:2">
      <c r="A1263" s="65" t="s">
        <v>1084</v>
      </c>
      <c r="B1263" s="64"/>
    </row>
    <row r="1264" ht="18" customHeight="1" spans="1:2">
      <c r="A1264" s="65" t="s">
        <v>1085</v>
      </c>
      <c r="B1264" s="64"/>
    </row>
    <row r="1265" ht="18" customHeight="1" spans="1:2">
      <c r="A1265" s="65" t="s">
        <v>1086</v>
      </c>
      <c r="B1265" s="64"/>
    </row>
    <row r="1266" ht="18" customHeight="1" spans="1:2">
      <c r="A1266" s="65" t="s">
        <v>1087</v>
      </c>
      <c r="B1266" s="64"/>
    </row>
    <row r="1267" ht="18" customHeight="1" spans="1:2">
      <c r="A1267" s="65" t="s">
        <v>1088</v>
      </c>
      <c r="B1267" s="64"/>
    </row>
    <row r="1268" ht="18" customHeight="1" spans="1:2">
      <c r="A1268" s="65" t="s">
        <v>1089</v>
      </c>
      <c r="B1268" s="64"/>
    </row>
    <row r="1269" ht="18" customHeight="1" spans="1:2">
      <c r="A1269" s="65" t="s">
        <v>121</v>
      </c>
      <c r="B1269" s="64"/>
    </row>
    <row r="1270" ht="18" customHeight="1" spans="1:2">
      <c r="A1270" s="65" t="s">
        <v>1090</v>
      </c>
      <c r="B1270" s="64"/>
    </row>
    <row r="1271" ht="18" customHeight="1" spans="1:2">
      <c r="A1271" s="63" t="s">
        <v>1091</v>
      </c>
      <c r="B1271" s="64">
        <f>SUM(B1272:B1276)</f>
        <v>0</v>
      </c>
    </row>
    <row r="1272" ht="18" customHeight="1" spans="1:2">
      <c r="A1272" s="65" t="s">
        <v>112</v>
      </c>
      <c r="B1272" s="64"/>
    </row>
    <row r="1273" ht="18" customHeight="1" spans="1:2">
      <c r="A1273" s="65" t="s">
        <v>113</v>
      </c>
      <c r="B1273" s="64"/>
    </row>
    <row r="1274" ht="18" customHeight="1" spans="1:2">
      <c r="A1274" s="65" t="s">
        <v>114</v>
      </c>
      <c r="B1274" s="64"/>
    </row>
    <row r="1275" ht="18" customHeight="1" spans="1:2">
      <c r="A1275" s="65" t="s">
        <v>1092</v>
      </c>
      <c r="B1275" s="64"/>
    </row>
    <row r="1276" ht="18" customHeight="1" spans="1:2">
      <c r="A1276" s="65" t="s">
        <v>1093</v>
      </c>
      <c r="B1276" s="64"/>
    </row>
    <row r="1277" ht="18" customHeight="1" spans="1:2">
      <c r="A1277" s="63" t="s">
        <v>1094</v>
      </c>
      <c r="B1277" s="64">
        <f>SUM(B1278:B1282)</f>
        <v>0</v>
      </c>
    </row>
    <row r="1278" ht="18" customHeight="1" spans="1:2">
      <c r="A1278" s="65" t="s">
        <v>112</v>
      </c>
      <c r="B1278" s="64"/>
    </row>
    <row r="1279" ht="18" customHeight="1" spans="1:2">
      <c r="A1279" s="65" t="s">
        <v>113</v>
      </c>
      <c r="B1279" s="64"/>
    </row>
    <row r="1280" ht="18" customHeight="1" spans="1:2">
      <c r="A1280" s="65" t="s">
        <v>114</v>
      </c>
      <c r="B1280" s="64"/>
    </row>
    <row r="1281" ht="18" customHeight="1" spans="1:2">
      <c r="A1281" s="65" t="s">
        <v>1095</v>
      </c>
      <c r="B1281" s="64"/>
    </row>
    <row r="1282" ht="18" customHeight="1" spans="1:2">
      <c r="A1282" s="65" t="s">
        <v>1096</v>
      </c>
      <c r="B1282" s="64"/>
    </row>
    <row r="1283" ht="18" customHeight="1" spans="1:2">
      <c r="A1283" s="63" t="s">
        <v>1097</v>
      </c>
      <c r="B1283" s="64">
        <f>SUM(B1284:B1290)</f>
        <v>0</v>
      </c>
    </row>
    <row r="1284" ht="18" customHeight="1" spans="1:2">
      <c r="A1284" s="65" t="s">
        <v>112</v>
      </c>
      <c r="B1284" s="64"/>
    </row>
    <row r="1285" ht="18" customHeight="1" spans="1:2">
      <c r="A1285" s="65" t="s">
        <v>113</v>
      </c>
      <c r="B1285" s="64"/>
    </row>
    <row r="1286" ht="18" customHeight="1" spans="1:2">
      <c r="A1286" s="65" t="s">
        <v>114</v>
      </c>
      <c r="B1286" s="64"/>
    </row>
    <row r="1287" ht="18" customHeight="1" spans="1:2">
      <c r="A1287" s="65" t="s">
        <v>1098</v>
      </c>
      <c r="B1287" s="64"/>
    </row>
    <row r="1288" ht="18" customHeight="1" spans="1:2">
      <c r="A1288" s="65" t="s">
        <v>1099</v>
      </c>
      <c r="B1288" s="64"/>
    </row>
    <row r="1289" ht="18" customHeight="1" spans="1:2">
      <c r="A1289" s="65" t="s">
        <v>121</v>
      </c>
      <c r="B1289" s="64"/>
    </row>
    <row r="1290" ht="18" customHeight="1" spans="1:2">
      <c r="A1290" s="65" t="s">
        <v>1100</v>
      </c>
      <c r="B1290" s="64"/>
    </row>
    <row r="1291" ht="18" customHeight="1" spans="1:2">
      <c r="A1291" s="63" t="s">
        <v>1101</v>
      </c>
      <c r="B1291" s="64">
        <f>SUM(B1292:B1303)</f>
        <v>0</v>
      </c>
    </row>
    <row r="1292" ht="18" customHeight="1" spans="1:2">
      <c r="A1292" s="65" t="s">
        <v>112</v>
      </c>
      <c r="B1292" s="64"/>
    </row>
    <row r="1293" ht="18" customHeight="1" spans="1:2">
      <c r="A1293" s="65" t="s">
        <v>113</v>
      </c>
      <c r="B1293" s="64"/>
    </row>
    <row r="1294" ht="18" customHeight="1" spans="1:2">
      <c r="A1294" s="65" t="s">
        <v>114</v>
      </c>
      <c r="B1294" s="64"/>
    </row>
    <row r="1295" ht="18" customHeight="1" spans="1:2">
      <c r="A1295" s="65" t="s">
        <v>1102</v>
      </c>
      <c r="B1295" s="64"/>
    </row>
    <row r="1296" ht="18" customHeight="1" spans="1:2">
      <c r="A1296" s="65" t="s">
        <v>1103</v>
      </c>
      <c r="B1296" s="64"/>
    </row>
    <row r="1297" ht="18" customHeight="1" spans="1:2">
      <c r="A1297" s="65" t="s">
        <v>1104</v>
      </c>
      <c r="B1297" s="64"/>
    </row>
    <row r="1298" ht="18" customHeight="1" spans="1:2">
      <c r="A1298" s="65" t="s">
        <v>1105</v>
      </c>
      <c r="B1298" s="64"/>
    </row>
    <row r="1299" ht="18" customHeight="1" spans="1:2">
      <c r="A1299" s="65" t="s">
        <v>1106</v>
      </c>
      <c r="B1299" s="64"/>
    </row>
    <row r="1300" ht="18" customHeight="1" spans="1:2">
      <c r="A1300" s="65" t="s">
        <v>1107</v>
      </c>
      <c r="B1300" s="64"/>
    </row>
    <row r="1301" ht="18" customHeight="1" spans="1:2">
      <c r="A1301" s="65" t="s">
        <v>1108</v>
      </c>
      <c r="B1301" s="64"/>
    </row>
    <row r="1302" ht="18" customHeight="1" spans="1:2">
      <c r="A1302" s="65" t="s">
        <v>1109</v>
      </c>
      <c r="B1302" s="64"/>
    </row>
    <row r="1303" ht="18" customHeight="1" spans="1:2">
      <c r="A1303" s="65" t="s">
        <v>1110</v>
      </c>
      <c r="B1303" s="64"/>
    </row>
    <row r="1304" ht="18" customHeight="1" spans="1:2">
      <c r="A1304" s="63" t="s">
        <v>1111</v>
      </c>
      <c r="B1304" s="64">
        <f>SUM(B1305:B1307)</f>
        <v>0</v>
      </c>
    </row>
    <row r="1305" ht="18" customHeight="1" spans="1:2">
      <c r="A1305" s="65" t="s">
        <v>1112</v>
      </c>
      <c r="B1305" s="64"/>
    </row>
    <row r="1306" ht="18" customHeight="1" spans="1:2">
      <c r="A1306" s="65" t="s">
        <v>1113</v>
      </c>
      <c r="B1306" s="64"/>
    </row>
    <row r="1307" ht="18" customHeight="1" spans="1:2">
      <c r="A1307" s="65" t="s">
        <v>1114</v>
      </c>
      <c r="B1307" s="64"/>
    </row>
    <row r="1308" ht="18" customHeight="1" spans="1:2">
      <c r="A1308" s="63" t="s">
        <v>1115</v>
      </c>
      <c r="B1308" s="64">
        <f>SUM(B1309:B1311)</f>
        <v>0</v>
      </c>
    </row>
    <row r="1309" ht="18" customHeight="1" spans="1:2">
      <c r="A1309" s="65" t="s">
        <v>1116</v>
      </c>
      <c r="B1309" s="64"/>
    </row>
    <row r="1310" ht="18" customHeight="1" spans="1:2">
      <c r="A1310" s="65" t="s">
        <v>1117</v>
      </c>
      <c r="B1310" s="64"/>
    </row>
    <row r="1311" ht="18" customHeight="1" spans="1:2">
      <c r="A1311" s="65" t="s">
        <v>1118</v>
      </c>
      <c r="B1311" s="64"/>
    </row>
    <row r="1312" ht="18" customHeight="1" spans="1:2">
      <c r="A1312" s="63" t="s">
        <v>1119</v>
      </c>
      <c r="B1312" s="64">
        <f>B1313</f>
        <v>0</v>
      </c>
    </row>
    <row r="1313" ht="18" customHeight="1" spans="1:2">
      <c r="A1313" s="65" t="s">
        <v>1120</v>
      </c>
      <c r="B1313" s="64"/>
    </row>
    <row r="1314" ht="18" customHeight="1" spans="1:2">
      <c r="A1314" s="63" t="s">
        <v>1121</v>
      </c>
      <c r="B1314" s="148">
        <f t="shared" ref="B1314:B1315" si="0">B1315</f>
        <v>0</v>
      </c>
    </row>
    <row r="1315" ht="18" customHeight="1" spans="1:2">
      <c r="A1315" s="63" t="s">
        <v>983</v>
      </c>
      <c r="B1315" s="64">
        <f t="shared" si="0"/>
        <v>0</v>
      </c>
    </row>
    <row r="1316" ht="18" customHeight="1" spans="1:2">
      <c r="A1316" s="65" t="s">
        <v>265</v>
      </c>
      <c r="B1316" s="64"/>
    </row>
    <row r="1317" ht="18" customHeight="1" spans="1:2">
      <c r="A1317" s="63" t="s">
        <v>1122</v>
      </c>
      <c r="B1317" s="64">
        <f>SUM(B1318:B1320)</f>
        <v>0</v>
      </c>
    </row>
    <row r="1318" ht="18" customHeight="1" spans="1:2">
      <c r="A1318" s="63" t="s">
        <v>1123</v>
      </c>
      <c r="B1318" s="64"/>
    </row>
    <row r="1319" ht="18" customHeight="1" spans="1:2">
      <c r="A1319" s="63" t="s">
        <v>1124</v>
      </c>
      <c r="B1319" s="64"/>
    </row>
    <row r="1320" ht="18" customHeight="1" spans="1:2">
      <c r="A1320" s="63" t="s">
        <v>1125</v>
      </c>
      <c r="B1320" s="64">
        <f>SUM(B1321:B1324)</f>
        <v>0</v>
      </c>
    </row>
    <row r="1321" ht="18" customHeight="1" spans="1:2">
      <c r="A1321" s="65" t="s">
        <v>1126</v>
      </c>
      <c r="B1321" s="64"/>
    </row>
    <row r="1322" ht="18" customHeight="1" spans="1:2">
      <c r="A1322" s="65" t="s">
        <v>1127</v>
      </c>
      <c r="B1322" s="64"/>
    </row>
    <row r="1323" ht="18" customHeight="1" spans="1:2">
      <c r="A1323" s="65" t="s">
        <v>1128</v>
      </c>
      <c r="B1323" s="64"/>
    </row>
    <row r="1324" ht="18" customHeight="1" spans="1:2">
      <c r="A1324" s="65" t="s">
        <v>1129</v>
      </c>
      <c r="B1324" s="64"/>
    </row>
    <row r="1325" ht="18" customHeight="1" spans="1:2">
      <c r="A1325" s="63" t="s">
        <v>1130</v>
      </c>
      <c r="B1325" s="64">
        <f>SUM(B1326:B1328)</f>
        <v>0</v>
      </c>
    </row>
    <row r="1326" ht="18" customHeight="1" spans="1:2">
      <c r="A1326" s="63" t="s">
        <v>1131</v>
      </c>
      <c r="B1326" s="64"/>
    </row>
    <row r="1327" ht="18" customHeight="1" spans="1:2">
      <c r="A1327" s="63" t="s">
        <v>1132</v>
      </c>
      <c r="B1327" s="64"/>
    </row>
    <row r="1328" ht="18" customHeight="1" spans="1:2">
      <c r="A1328" s="152" t="s">
        <v>1133</v>
      </c>
      <c r="B1328" s="68"/>
    </row>
    <row r="1329" customHeight="1" spans="1:2">
      <c r="A1329" s="305" t="s">
        <v>1134</v>
      </c>
      <c r="B1329" s="305"/>
    </row>
  </sheetData>
  <autoFilter ref="A5:B1329">
    <extLst/>
  </autoFilter>
  <mergeCells count="4">
    <mergeCell ref="A1:B1"/>
    <mergeCell ref="A2:B2"/>
    <mergeCell ref="A4:B4"/>
    <mergeCell ref="A1329:B1329"/>
  </mergeCells>
  <printOptions horizontalCentered="1"/>
  <pageMargins left="0.236220472440945" right="0.236220472440945" top="0.511811023622047" bottom="0.433070866141732" header="0.31496062992126" footer="0.15748031496063"/>
  <pageSetup paperSize="9" orientation="portrait" blackAndWhite="1" errors="blank"/>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tabColor rgb="FFFF0000"/>
    <pageSetUpPr fitToPage="1"/>
  </sheetPr>
  <dimension ref="A1:N58"/>
  <sheetViews>
    <sheetView showZeros="0" zoomScaleSheetLayoutView="130" topLeftCell="C1" workbookViewId="0">
      <selection activeCell="N12" sqref="N12"/>
    </sheetView>
  </sheetViews>
  <sheetFormatPr defaultColWidth="9" defaultRowHeight="14.25"/>
  <cols>
    <col min="1" max="1" width="39.125" style="256" customWidth="1"/>
    <col min="2" max="2" width="11.125" style="257" customWidth="1"/>
    <col min="3" max="3" width="12.25" style="257" customWidth="1"/>
    <col min="4" max="4" width="11.125" style="257" customWidth="1"/>
    <col min="5" max="5" width="11.625" style="257" customWidth="1"/>
    <col min="6" max="6" width="12.625" style="257" customWidth="1"/>
    <col min="7" max="7" width="11.75" style="257" customWidth="1"/>
    <col min="8" max="8" width="35.125" style="258" customWidth="1"/>
    <col min="9" max="9" width="11.125" style="257" customWidth="1"/>
    <col min="10" max="10" width="12.375" style="257" customWidth="1"/>
    <col min="11" max="11" width="11.125" style="257" customWidth="1"/>
    <col min="12" max="12" width="11.875" style="257" customWidth="1"/>
    <col min="13" max="13" width="12.625" style="257" customWidth="1"/>
    <col min="14" max="14" width="11.75" style="257" customWidth="1"/>
    <col min="15" max="16384" width="9" style="259"/>
  </cols>
  <sheetData>
    <row r="1" ht="18" customHeight="1" spans="1:14">
      <c r="A1" s="7" t="s">
        <v>1135</v>
      </c>
      <c r="B1" s="7"/>
      <c r="C1" s="7"/>
      <c r="D1" s="7"/>
      <c r="E1" s="7"/>
      <c r="F1" s="7"/>
      <c r="G1" s="7"/>
      <c r="H1" s="7"/>
      <c r="I1" s="7"/>
      <c r="J1" s="7"/>
      <c r="K1" s="7"/>
      <c r="L1" s="7"/>
      <c r="M1" s="7"/>
      <c r="N1" s="7"/>
    </row>
    <row r="2" ht="33" customHeight="1" spans="1:14">
      <c r="A2" s="10" t="s">
        <v>1136</v>
      </c>
      <c r="B2" s="10"/>
      <c r="C2" s="10"/>
      <c r="D2" s="10"/>
      <c r="E2" s="10"/>
      <c r="F2" s="10"/>
      <c r="G2" s="10"/>
      <c r="H2" s="10"/>
      <c r="I2" s="10"/>
      <c r="J2" s="10"/>
      <c r="K2" s="10"/>
      <c r="L2" s="10"/>
      <c r="M2" s="10"/>
      <c r="N2" s="10"/>
    </row>
    <row r="3" ht="20.25" customHeight="1" spans="1:14">
      <c r="A3" s="260" t="s">
        <v>1137</v>
      </c>
      <c r="B3" s="260"/>
      <c r="C3" s="260"/>
      <c r="D3" s="260"/>
      <c r="E3" s="260"/>
      <c r="F3" s="260"/>
      <c r="G3" s="260"/>
      <c r="H3" s="260"/>
      <c r="I3" s="260"/>
      <c r="J3" s="260"/>
      <c r="K3" s="260"/>
      <c r="L3" s="260"/>
      <c r="M3" s="260"/>
      <c r="N3" s="289" t="s">
        <v>21</v>
      </c>
    </row>
    <row r="4" ht="56.25" spans="1:14">
      <c r="A4" s="261" t="s">
        <v>1138</v>
      </c>
      <c r="B4" s="211" t="s">
        <v>23</v>
      </c>
      <c r="C4" s="211" t="s">
        <v>24</v>
      </c>
      <c r="D4" s="211" t="s">
        <v>25</v>
      </c>
      <c r="E4" s="211" t="s">
        <v>26</v>
      </c>
      <c r="F4" s="211" t="s">
        <v>27</v>
      </c>
      <c r="G4" s="212" t="s">
        <v>28</v>
      </c>
      <c r="H4" s="262" t="s">
        <v>107</v>
      </c>
      <c r="I4" s="211" t="s">
        <v>23</v>
      </c>
      <c r="J4" s="211" t="s">
        <v>24</v>
      </c>
      <c r="K4" s="211" t="s">
        <v>25</v>
      </c>
      <c r="L4" s="211" t="s">
        <v>26</v>
      </c>
      <c r="M4" s="211" t="s">
        <v>27</v>
      </c>
      <c r="N4" s="238" t="s">
        <v>28</v>
      </c>
    </row>
    <row r="5" ht="20.1" customHeight="1" spans="1:14">
      <c r="A5" s="263" t="s">
        <v>30</v>
      </c>
      <c r="B5" s="214"/>
      <c r="C5" s="214"/>
      <c r="D5" s="264">
        <v>182</v>
      </c>
      <c r="E5" s="214">
        <f>E6+E20</f>
        <v>182</v>
      </c>
      <c r="F5" s="264"/>
      <c r="G5" s="265"/>
      <c r="H5" s="266" t="s">
        <v>30</v>
      </c>
      <c r="I5" s="214">
        <f>I6+I20</f>
        <v>182</v>
      </c>
      <c r="J5" s="214">
        <f>J6+J20</f>
        <v>182</v>
      </c>
      <c r="K5" s="264">
        <v>182</v>
      </c>
      <c r="L5" s="214">
        <v>182</v>
      </c>
      <c r="M5" s="277">
        <v>1</v>
      </c>
      <c r="N5" s="290">
        <v>0.132</v>
      </c>
    </row>
    <row r="6" ht="20.1" customHeight="1" spans="1:14">
      <c r="A6" s="267" t="s">
        <v>31</v>
      </c>
      <c r="B6" s="214">
        <f>SUM(B7:B19)</f>
        <v>0</v>
      </c>
      <c r="C6" s="214">
        <f>SUM(C7:C19)</f>
        <v>0</v>
      </c>
      <c r="D6" s="268"/>
      <c r="E6" s="214">
        <f>SUM(E7:E19)</f>
        <v>0</v>
      </c>
      <c r="F6" s="264"/>
      <c r="G6" s="269">
        <f>IFERROR(E6/#REF!,0)</f>
        <v>0</v>
      </c>
      <c r="H6" s="270" t="s">
        <v>32</v>
      </c>
      <c r="I6" s="214">
        <f>SUM(I7:I19)</f>
        <v>182</v>
      </c>
      <c r="J6" s="214">
        <f>SUM(J7:J19)</f>
        <v>182</v>
      </c>
      <c r="K6" s="268">
        <v>182</v>
      </c>
      <c r="L6" s="214">
        <f>SUM(L7:L19)</f>
        <v>182</v>
      </c>
      <c r="M6" s="277">
        <v>1</v>
      </c>
      <c r="N6" s="290">
        <v>0.132</v>
      </c>
    </row>
    <row r="7" ht="20.1" customHeight="1" spans="1:14">
      <c r="A7" s="271" t="s">
        <v>1139</v>
      </c>
      <c r="B7" s="219"/>
      <c r="C7" s="219"/>
      <c r="D7" s="272"/>
      <c r="E7" s="219"/>
      <c r="F7" s="272"/>
      <c r="G7" s="273">
        <f>IFERROR(E7/#REF!,0)</f>
        <v>0</v>
      </c>
      <c r="H7" s="274" t="s">
        <v>1140</v>
      </c>
      <c r="I7" s="219"/>
      <c r="J7" s="219"/>
      <c r="K7" s="272"/>
      <c r="L7" s="219"/>
      <c r="M7" s="272"/>
      <c r="N7" s="291">
        <f>IFERROR(L7/#REF!,0)</f>
        <v>0</v>
      </c>
    </row>
    <row r="8" ht="20.1" customHeight="1" spans="1:14">
      <c r="A8" s="275" t="s">
        <v>1141</v>
      </c>
      <c r="B8" s="219"/>
      <c r="C8" s="219"/>
      <c r="D8" s="272"/>
      <c r="E8" s="219"/>
      <c r="F8" s="272"/>
      <c r="G8" s="273">
        <f>IFERROR(E8/#REF!,0)</f>
        <v>0</v>
      </c>
      <c r="H8" s="274" t="s">
        <v>1142</v>
      </c>
      <c r="I8" s="219"/>
      <c r="J8" s="219"/>
      <c r="K8" s="272"/>
      <c r="L8" s="219"/>
      <c r="M8" s="272"/>
      <c r="N8" s="291">
        <f>IFERROR(L8/#REF!,0)</f>
        <v>0</v>
      </c>
    </row>
    <row r="9" ht="20.1" customHeight="1" spans="1:14">
      <c r="A9" s="275" t="s">
        <v>1143</v>
      </c>
      <c r="B9" s="219"/>
      <c r="C9" s="219"/>
      <c r="D9" s="272"/>
      <c r="E9" s="219"/>
      <c r="F9" s="272"/>
      <c r="G9" s="273">
        <f>IFERROR(E9/#REF!,0)</f>
        <v>0</v>
      </c>
      <c r="H9" s="274" t="s">
        <v>1144</v>
      </c>
      <c r="I9" s="219"/>
      <c r="J9" s="219"/>
      <c r="K9" s="272"/>
      <c r="L9" s="219"/>
      <c r="M9" s="272"/>
      <c r="N9" s="291">
        <f>IFERROR(L9/#REF!,0)</f>
        <v>0</v>
      </c>
    </row>
    <row r="10" ht="20.1" customHeight="1" spans="1:14">
      <c r="A10" s="275" t="s">
        <v>1145</v>
      </c>
      <c r="B10" s="219"/>
      <c r="C10" s="219"/>
      <c r="D10" s="272"/>
      <c r="E10" s="219"/>
      <c r="F10" s="272"/>
      <c r="G10" s="273">
        <f>IFERROR(E10/#REF!,0)</f>
        <v>0</v>
      </c>
      <c r="H10" s="274" t="s">
        <v>1146</v>
      </c>
      <c r="I10" s="219">
        <v>182</v>
      </c>
      <c r="J10" s="219">
        <v>182</v>
      </c>
      <c r="K10" s="272">
        <v>182</v>
      </c>
      <c r="L10" s="219">
        <v>182</v>
      </c>
      <c r="M10" s="292">
        <v>1</v>
      </c>
      <c r="N10" s="290">
        <v>0.132</v>
      </c>
    </row>
    <row r="11" ht="20.1" customHeight="1" spans="1:14">
      <c r="A11" s="275" t="s">
        <v>1147</v>
      </c>
      <c r="B11" s="219"/>
      <c r="C11" s="219"/>
      <c r="D11" s="272"/>
      <c r="E11" s="219"/>
      <c r="F11" s="272"/>
      <c r="G11" s="273">
        <f>IFERROR(E11/#REF!,0)</f>
        <v>0</v>
      </c>
      <c r="H11" s="274" t="s">
        <v>1148</v>
      </c>
      <c r="I11" s="219"/>
      <c r="J11" s="219"/>
      <c r="K11" s="272"/>
      <c r="L11" s="219"/>
      <c r="M11" s="272"/>
      <c r="N11" s="291">
        <f>IFERROR(L11/#REF!,0)</f>
        <v>0</v>
      </c>
    </row>
    <row r="12" ht="20.1" customHeight="1" spans="1:14">
      <c r="A12" s="275" t="s">
        <v>1149</v>
      </c>
      <c r="B12" s="219"/>
      <c r="C12" s="219"/>
      <c r="D12" s="272"/>
      <c r="E12" s="219"/>
      <c r="F12" s="272"/>
      <c r="G12" s="273">
        <f>IFERROR(E12/#REF!,0)</f>
        <v>0</v>
      </c>
      <c r="H12" s="274" t="s">
        <v>1150</v>
      </c>
      <c r="I12" s="219"/>
      <c r="J12" s="219"/>
      <c r="K12" s="272"/>
      <c r="L12" s="219"/>
      <c r="M12" s="272"/>
      <c r="N12" s="291">
        <f>IFERROR(L12/#REF!,0)</f>
        <v>0</v>
      </c>
    </row>
    <row r="13" ht="20.1" customHeight="1" spans="1:14">
      <c r="A13" s="275" t="s">
        <v>1151</v>
      </c>
      <c r="B13" s="219"/>
      <c r="C13" s="219"/>
      <c r="D13" s="272"/>
      <c r="E13" s="219"/>
      <c r="F13" s="272"/>
      <c r="G13" s="273">
        <f>IFERROR(E13/#REF!,0)</f>
        <v>0</v>
      </c>
      <c r="H13" s="274" t="s">
        <v>1152</v>
      </c>
      <c r="I13" s="219"/>
      <c r="J13" s="219"/>
      <c r="K13" s="272"/>
      <c r="L13" s="219"/>
      <c r="M13" s="272"/>
      <c r="N13" s="291">
        <f>IFERROR(L13/#REF!,0)</f>
        <v>0</v>
      </c>
    </row>
    <row r="14" ht="20.1" customHeight="1" spans="1:14">
      <c r="A14" s="275" t="s">
        <v>1153</v>
      </c>
      <c r="B14" s="219"/>
      <c r="C14" s="219"/>
      <c r="D14" s="272"/>
      <c r="E14" s="219"/>
      <c r="F14" s="272"/>
      <c r="G14" s="273">
        <f>IFERROR(E14/#REF!,0)</f>
        <v>0</v>
      </c>
      <c r="H14" s="274" t="s">
        <v>1154</v>
      </c>
      <c r="I14" s="219"/>
      <c r="J14" s="219"/>
      <c r="K14" s="272"/>
      <c r="L14" s="219"/>
      <c r="M14" s="272"/>
      <c r="N14" s="291">
        <f>IFERROR(L14/#REF!,0)</f>
        <v>0</v>
      </c>
    </row>
    <row r="15" ht="20.1" customHeight="1" spans="1:14">
      <c r="A15" s="275" t="s">
        <v>1155</v>
      </c>
      <c r="B15" s="219"/>
      <c r="C15" s="219"/>
      <c r="D15" s="272"/>
      <c r="E15" s="219"/>
      <c r="F15" s="272"/>
      <c r="G15" s="273">
        <f>IFERROR(E15/#REF!,0)</f>
        <v>0</v>
      </c>
      <c r="H15" s="274" t="s">
        <v>1156</v>
      </c>
      <c r="I15" s="219"/>
      <c r="J15" s="219"/>
      <c r="K15" s="272"/>
      <c r="L15" s="219"/>
      <c r="M15" s="272"/>
      <c r="N15" s="291">
        <f>IFERROR(L15/#REF!,0)</f>
        <v>0</v>
      </c>
    </row>
    <row r="16" ht="20.1" customHeight="1" spans="1:14">
      <c r="A16" s="275" t="s">
        <v>1157</v>
      </c>
      <c r="B16" s="219"/>
      <c r="C16" s="219"/>
      <c r="D16" s="272"/>
      <c r="E16" s="219"/>
      <c r="F16" s="272"/>
      <c r="G16" s="273">
        <f>IFERROR(E16/#REF!,0)</f>
        <v>0</v>
      </c>
      <c r="H16" s="274"/>
      <c r="I16" s="219"/>
      <c r="J16" s="219"/>
      <c r="K16" s="272"/>
      <c r="L16" s="219"/>
      <c r="M16" s="272"/>
      <c r="N16" s="293"/>
    </row>
    <row r="17" ht="20.1" customHeight="1" spans="1:14">
      <c r="A17" s="232" t="s">
        <v>1158</v>
      </c>
      <c r="B17" s="219"/>
      <c r="C17" s="219"/>
      <c r="D17" s="272"/>
      <c r="E17" s="219"/>
      <c r="F17" s="272"/>
      <c r="G17" s="273">
        <f>IFERROR(E17/#REF!,0)</f>
        <v>0</v>
      </c>
      <c r="H17" s="274"/>
      <c r="I17" s="219"/>
      <c r="J17" s="219"/>
      <c r="K17" s="272"/>
      <c r="L17" s="219"/>
      <c r="M17" s="272"/>
      <c r="N17" s="293"/>
    </row>
    <row r="18" ht="20.1" customHeight="1" spans="1:14">
      <c r="A18" s="232" t="s">
        <v>1159</v>
      </c>
      <c r="B18" s="219"/>
      <c r="C18" s="219"/>
      <c r="D18" s="272"/>
      <c r="E18" s="219"/>
      <c r="F18" s="272"/>
      <c r="G18" s="273">
        <f>IFERROR(E18/#REF!,0)</f>
        <v>0</v>
      </c>
      <c r="H18" s="274"/>
      <c r="I18" s="219"/>
      <c r="J18" s="219"/>
      <c r="K18" s="272"/>
      <c r="L18" s="219"/>
      <c r="M18" s="272"/>
      <c r="N18" s="293"/>
    </row>
    <row r="19" ht="20.1" customHeight="1" spans="1:14">
      <c r="A19" s="232" t="s">
        <v>1160</v>
      </c>
      <c r="B19" s="219"/>
      <c r="C19" s="219"/>
      <c r="D19" s="276"/>
      <c r="E19" s="219"/>
      <c r="F19" s="276"/>
      <c r="G19" s="273">
        <f>IFERROR(E19/#REF!,0)</f>
        <v>0</v>
      </c>
      <c r="H19" s="274"/>
      <c r="I19" s="219"/>
      <c r="J19" s="219"/>
      <c r="K19" s="276"/>
      <c r="L19" s="219"/>
      <c r="M19" s="276"/>
      <c r="N19" s="293"/>
    </row>
    <row r="20" ht="20.1" customHeight="1" spans="1:14">
      <c r="A20" s="267" t="s">
        <v>82</v>
      </c>
      <c r="B20" s="214">
        <f>B21+B22+B23+B26</f>
        <v>182</v>
      </c>
      <c r="C20" s="214">
        <f>C21+C22+C23+C26</f>
        <v>182</v>
      </c>
      <c r="D20" s="214">
        <f>D21+D22+D23+D26</f>
        <v>182</v>
      </c>
      <c r="E20" s="214">
        <f>E21+E22+E23+E26</f>
        <v>182</v>
      </c>
      <c r="F20" s="277">
        <v>1</v>
      </c>
      <c r="G20" s="278"/>
      <c r="H20" s="270" t="s">
        <v>83</v>
      </c>
      <c r="I20" s="214">
        <f>I21+I22+I23++I24+I26+I29</f>
        <v>0</v>
      </c>
      <c r="J20" s="214">
        <f>J21+J22+J23++J24+J26+J29</f>
        <v>0</v>
      </c>
      <c r="K20" s="264"/>
      <c r="L20" s="214"/>
      <c r="M20" s="264"/>
      <c r="N20" s="243" t="s">
        <v>1161</v>
      </c>
    </row>
    <row r="21" ht="20.1" customHeight="1" spans="1:14">
      <c r="A21" s="232" t="s">
        <v>84</v>
      </c>
      <c r="B21" s="219"/>
      <c r="C21" s="219"/>
      <c r="D21" s="279"/>
      <c r="E21" s="219"/>
      <c r="F21" s="280"/>
      <c r="G21" s="278"/>
      <c r="H21" s="281" t="s">
        <v>85</v>
      </c>
      <c r="I21" s="219"/>
      <c r="J21" s="219"/>
      <c r="K21" s="279"/>
      <c r="L21" s="219"/>
      <c r="M21" s="279"/>
      <c r="N21" s="294"/>
    </row>
    <row r="22" ht="20.1" customHeight="1" spans="1:14">
      <c r="A22" s="232" t="s">
        <v>86</v>
      </c>
      <c r="B22" s="219"/>
      <c r="C22" s="219"/>
      <c r="D22" s="279"/>
      <c r="E22" s="219"/>
      <c r="F22" s="279"/>
      <c r="G22" s="282"/>
      <c r="H22" s="80" t="s">
        <v>1162</v>
      </c>
      <c r="I22" s="219"/>
      <c r="J22" s="219"/>
      <c r="K22" s="279"/>
      <c r="L22" s="219"/>
      <c r="M22" s="279"/>
      <c r="N22" s="294"/>
    </row>
    <row r="23" ht="20.1" customHeight="1" spans="1:14">
      <c r="A23" s="86" t="s">
        <v>1163</v>
      </c>
      <c r="B23" s="219">
        <f>SUM(B24:B25)</f>
        <v>0</v>
      </c>
      <c r="C23" s="219">
        <f>SUM(C24:C25)</f>
        <v>0</v>
      </c>
      <c r="D23" s="279"/>
      <c r="E23" s="219">
        <f>SUM(E24:E25)</f>
        <v>0</v>
      </c>
      <c r="F23" s="279"/>
      <c r="G23" s="283"/>
      <c r="H23" s="233" t="s">
        <v>1164</v>
      </c>
      <c r="I23" s="219"/>
      <c r="J23" s="219"/>
      <c r="K23" s="279"/>
      <c r="L23" s="219"/>
      <c r="M23" s="279"/>
      <c r="N23" s="295"/>
    </row>
    <row r="24" ht="20.1" customHeight="1" spans="1:14">
      <c r="A24" s="86" t="s">
        <v>94</v>
      </c>
      <c r="B24" s="219"/>
      <c r="C24" s="219"/>
      <c r="D24" s="279"/>
      <c r="E24" s="219"/>
      <c r="F24" s="279"/>
      <c r="G24" s="284"/>
      <c r="H24" s="281" t="s">
        <v>89</v>
      </c>
      <c r="I24" s="219"/>
      <c r="J24" s="219"/>
      <c r="K24" s="279"/>
      <c r="L24" s="219"/>
      <c r="M24" s="279"/>
      <c r="N24" s="296"/>
    </row>
    <row r="25" ht="20.1" customHeight="1" spans="1:14">
      <c r="A25" s="86" t="s">
        <v>96</v>
      </c>
      <c r="B25" s="219"/>
      <c r="C25" s="219"/>
      <c r="D25" s="279"/>
      <c r="E25" s="219"/>
      <c r="F25" s="279"/>
      <c r="G25" s="284"/>
      <c r="H25" s="281" t="s">
        <v>1165</v>
      </c>
      <c r="I25" s="219"/>
      <c r="J25" s="219"/>
      <c r="K25" s="279"/>
      <c r="L25" s="219"/>
      <c r="M25" s="279"/>
      <c r="N25" s="296"/>
    </row>
    <row r="26" ht="20.1" customHeight="1" spans="1:14">
      <c r="A26" s="232" t="s">
        <v>1166</v>
      </c>
      <c r="B26" s="219">
        <v>182</v>
      </c>
      <c r="C26" s="219">
        <v>182</v>
      </c>
      <c r="D26" s="279">
        <v>182</v>
      </c>
      <c r="E26" s="219">
        <v>182</v>
      </c>
      <c r="F26" s="280">
        <f>E26/D26</f>
        <v>1</v>
      </c>
      <c r="G26" s="278"/>
      <c r="H26" s="281" t="s">
        <v>1167</v>
      </c>
      <c r="I26" s="219"/>
      <c r="J26" s="219"/>
      <c r="K26" s="279"/>
      <c r="L26" s="219"/>
      <c r="M26" s="279"/>
      <c r="N26" s="296"/>
    </row>
    <row r="27" ht="20.1" customHeight="1" spans="1:14">
      <c r="A27" s="232"/>
      <c r="B27" s="279"/>
      <c r="C27" s="279"/>
      <c r="D27" s="279"/>
      <c r="E27" s="279"/>
      <c r="F27" s="279"/>
      <c r="G27" s="284"/>
      <c r="H27" s="285" t="s">
        <v>99</v>
      </c>
      <c r="I27" s="219"/>
      <c r="J27" s="219"/>
      <c r="K27" s="279"/>
      <c r="L27" s="219"/>
      <c r="M27" s="279"/>
      <c r="N27" s="296"/>
    </row>
    <row r="28" ht="20.1" customHeight="1" spans="1:14">
      <c r="A28" s="232"/>
      <c r="B28" s="279"/>
      <c r="C28" s="279"/>
      <c r="D28" s="279"/>
      <c r="E28" s="279"/>
      <c r="F28" s="279"/>
      <c r="G28" s="284"/>
      <c r="H28" s="285" t="s">
        <v>101</v>
      </c>
      <c r="I28" s="219"/>
      <c r="J28" s="219"/>
      <c r="K28" s="279"/>
      <c r="L28" s="219"/>
      <c r="M28" s="279"/>
      <c r="N28" s="296"/>
    </row>
    <row r="29" ht="20.1" customHeight="1" spans="1:14">
      <c r="A29" s="286"/>
      <c r="B29" s="287"/>
      <c r="C29" s="287"/>
      <c r="D29" s="287"/>
      <c r="E29" s="287"/>
      <c r="F29" s="287"/>
      <c r="G29" s="287"/>
      <c r="H29" s="236" t="s">
        <v>1168</v>
      </c>
      <c r="I29" s="287"/>
      <c r="J29" s="287"/>
      <c r="K29" s="287"/>
      <c r="L29" s="287"/>
      <c r="M29" s="287"/>
      <c r="N29" s="297"/>
    </row>
    <row r="30" ht="37.5" customHeight="1" spans="1:14">
      <c r="A30" s="288" t="s">
        <v>1169</v>
      </c>
      <c r="B30" s="288"/>
      <c r="C30" s="288"/>
      <c r="D30" s="288"/>
      <c r="E30" s="288"/>
      <c r="F30" s="288"/>
      <c r="G30" s="288"/>
      <c r="H30" s="288"/>
      <c r="I30" s="288"/>
      <c r="J30" s="288"/>
      <c r="K30" s="288"/>
      <c r="L30" s="288"/>
      <c r="M30" s="288"/>
      <c r="N30" s="288"/>
    </row>
    <row r="31" ht="20.1" customHeight="1" spans="7:14">
      <c r="G31" s="259"/>
      <c r="N31" s="259"/>
    </row>
    <row r="32" ht="20.1" customHeight="1" spans="7:14">
      <c r="G32" s="259"/>
      <c r="N32" s="259"/>
    </row>
    <row r="33" ht="20.1" customHeight="1"/>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s="256" customFormat="1" ht="20.1" customHeight="1" spans="2:14">
      <c r="B52" s="257"/>
      <c r="C52" s="257"/>
      <c r="D52" s="257"/>
      <c r="E52" s="257"/>
      <c r="F52" s="257"/>
      <c r="G52" s="257"/>
      <c r="H52" s="258"/>
      <c r="I52" s="257"/>
      <c r="J52" s="257"/>
      <c r="K52" s="257"/>
      <c r="L52" s="257"/>
      <c r="M52" s="257"/>
      <c r="N52" s="257"/>
    </row>
    <row r="53" s="256" customFormat="1" ht="20.1" customHeight="1" spans="2:14">
      <c r="B53" s="257"/>
      <c r="C53" s="257"/>
      <c r="D53" s="257"/>
      <c r="E53" s="257"/>
      <c r="F53" s="257"/>
      <c r="G53" s="257"/>
      <c r="H53" s="258"/>
      <c r="I53" s="257"/>
      <c r="J53" s="257"/>
      <c r="K53" s="257"/>
      <c r="L53" s="257"/>
      <c r="M53" s="257"/>
      <c r="N53" s="257"/>
    </row>
    <row r="54" s="256" customFormat="1" ht="20.1" customHeight="1" spans="2:14">
      <c r="B54" s="257"/>
      <c r="C54" s="257"/>
      <c r="D54" s="257"/>
      <c r="E54" s="257"/>
      <c r="F54" s="257"/>
      <c r="G54" s="257"/>
      <c r="H54" s="258"/>
      <c r="I54" s="257"/>
      <c r="J54" s="257"/>
      <c r="K54" s="257"/>
      <c r="L54" s="257"/>
      <c r="M54" s="257"/>
      <c r="N54" s="257"/>
    </row>
    <row r="55" s="256" customFormat="1" ht="20.1" customHeight="1" spans="2:14">
      <c r="B55" s="257"/>
      <c r="C55" s="257"/>
      <c r="D55" s="257"/>
      <c r="E55" s="257"/>
      <c r="F55" s="257"/>
      <c r="G55" s="257"/>
      <c r="H55" s="258"/>
      <c r="I55" s="257"/>
      <c r="J55" s="257"/>
      <c r="K55" s="257"/>
      <c r="L55" s="257"/>
      <c r="M55" s="257"/>
      <c r="N55" s="257"/>
    </row>
    <row r="56" s="256" customFormat="1" ht="20.1" customHeight="1" spans="2:14">
      <c r="B56" s="257"/>
      <c r="C56" s="257"/>
      <c r="D56" s="257"/>
      <c r="E56" s="257"/>
      <c r="F56" s="257"/>
      <c r="G56" s="257"/>
      <c r="H56" s="258"/>
      <c r="I56" s="257"/>
      <c r="J56" s="257"/>
      <c r="K56" s="257"/>
      <c r="L56" s="257"/>
      <c r="M56" s="257"/>
      <c r="N56" s="257"/>
    </row>
    <row r="57" s="256" customFormat="1" ht="20.1" customHeight="1" spans="2:14">
      <c r="B57" s="257"/>
      <c r="C57" s="257"/>
      <c r="D57" s="257"/>
      <c r="E57" s="257"/>
      <c r="F57" s="257"/>
      <c r="G57" s="257"/>
      <c r="H57" s="258"/>
      <c r="I57" s="257"/>
      <c r="J57" s="257"/>
      <c r="K57" s="257"/>
      <c r="L57" s="257"/>
      <c r="M57" s="257"/>
      <c r="N57" s="257"/>
    </row>
    <row r="58" s="256" customFormat="1" ht="20.1" customHeight="1" spans="2:14">
      <c r="B58" s="257"/>
      <c r="C58" s="257"/>
      <c r="D58" s="257"/>
      <c r="E58" s="257"/>
      <c r="F58" s="257"/>
      <c r="G58" s="257"/>
      <c r="H58" s="258"/>
      <c r="I58" s="257"/>
      <c r="J58" s="257"/>
      <c r="K58" s="257"/>
      <c r="L58" s="257"/>
      <c r="M58" s="257"/>
      <c r="N58" s="257"/>
    </row>
  </sheetData>
  <mergeCells count="4">
    <mergeCell ref="A1:H1"/>
    <mergeCell ref="A2:N2"/>
    <mergeCell ref="A3:H3"/>
    <mergeCell ref="A30:N30"/>
  </mergeCells>
  <printOptions horizontalCentered="1"/>
  <pageMargins left="0.15748031496063" right="0.15748031496063" top="0.511811023622047" bottom="0.31496062992126" header="0.31496062992126" footer="0.31496062992126"/>
  <pageSetup paperSize="9" scale="68" fitToHeight="0" orientation="landscape" blackAndWhite="1" errors="blank"/>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7">
    <tabColor rgb="FFFFFF00"/>
  </sheetPr>
  <dimension ref="A1:C274"/>
  <sheetViews>
    <sheetView zoomScaleSheetLayoutView="130" workbookViewId="0">
      <selection activeCell="C281" sqref="C281"/>
    </sheetView>
  </sheetViews>
  <sheetFormatPr defaultColWidth="9" defaultRowHeight="14.25" outlineLevelCol="2"/>
  <cols>
    <col min="1" max="1" width="62.625" style="247" customWidth="1"/>
    <col min="2" max="2" width="29.75" style="247" customWidth="1"/>
    <col min="3" max="3" width="11.625" style="248" customWidth="1"/>
    <col min="4" max="16384" width="9" style="248"/>
  </cols>
  <sheetData>
    <row r="1" ht="18" customHeight="1" spans="1:2">
      <c r="A1" s="249" t="s">
        <v>1170</v>
      </c>
      <c r="B1" s="249"/>
    </row>
    <row r="2" ht="22.5" spans="1:2">
      <c r="A2" s="158" t="s">
        <v>1171</v>
      </c>
      <c r="B2" s="158"/>
    </row>
    <row r="3" ht="20.25" customHeight="1" spans="1:2">
      <c r="A3" s="250"/>
      <c r="B3" s="251" t="s">
        <v>21</v>
      </c>
    </row>
    <row r="4" ht="22.5" customHeight="1" spans="1:2">
      <c r="A4" s="252" t="s">
        <v>107</v>
      </c>
      <c r="B4" s="253" t="s">
        <v>26</v>
      </c>
    </row>
    <row r="5" ht="22.5" customHeight="1" spans="1:2">
      <c r="A5" s="63" t="s">
        <v>1172</v>
      </c>
      <c r="B5" s="254">
        <f>B6+B14+B30+B42+B53+B108+B132+B184+B189+B192+B218+B236+B254</f>
        <v>182</v>
      </c>
    </row>
    <row r="6" ht="22.5" hidden="1" customHeight="1" spans="1:2">
      <c r="A6" s="63" t="s">
        <v>389</v>
      </c>
      <c r="B6" s="64">
        <f>B7</f>
        <v>0</v>
      </c>
    </row>
    <row r="7" ht="22.5" hidden="1" customHeight="1" spans="1:2">
      <c r="A7" s="63" t="s">
        <v>1173</v>
      </c>
      <c r="B7" s="64">
        <f>SUM(B8:B13)</f>
        <v>0</v>
      </c>
    </row>
    <row r="8" ht="22.5" hidden="1" customHeight="1" spans="1:2">
      <c r="A8" s="65" t="s">
        <v>1174</v>
      </c>
      <c r="B8" s="64"/>
    </row>
    <row r="9" ht="22.5" hidden="1" customHeight="1" spans="1:3">
      <c r="A9" s="65" t="s">
        <v>1175</v>
      </c>
      <c r="B9" s="64"/>
      <c r="C9" s="255"/>
    </row>
    <row r="10" ht="22.5" hidden="1" customHeight="1" spans="1:3">
      <c r="A10" s="65" t="s">
        <v>1176</v>
      </c>
      <c r="B10" s="64"/>
      <c r="C10" s="255"/>
    </row>
    <row r="11" ht="22.5" hidden="1" customHeight="1" spans="1:2">
      <c r="A11" s="65" t="s">
        <v>1177</v>
      </c>
      <c r="B11" s="64"/>
    </row>
    <row r="12" ht="22.5" hidden="1" customHeight="1" spans="1:2">
      <c r="A12" s="65" t="s">
        <v>1178</v>
      </c>
      <c r="B12" s="64"/>
    </row>
    <row r="13" ht="22.5" hidden="1" customHeight="1" spans="1:2">
      <c r="A13" s="65" t="s">
        <v>1179</v>
      </c>
      <c r="B13" s="64"/>
    </row>
    <row r="14" ht="22.5" hidden="1" customHeight="1" spans="1:2">
      <c r="A14" s="63" t="s">
        <v>438</v>
      </c>
      <c r="B14" s="64">
        <f>B15+B21+B27</f>
        <v>0</v>
      </c>
    </row>
    <row r="15" ht="22.5" hidden="1" customHeight="1" spans="1:2">
      <c r="A15" s="63" t="s">
        <v>1180</v>
      </c>
      <c r="B15" s="64">
        <f>SUM(B16:B20)</f>
        <v>0</v>
      </c>
    </row>
    <row r="16" ht="22.5" hidden="1" customHeight="1" spans="1:2">
      <c r="A16" s="65" t="s">
        <v>1181</v>
      </c>
      <c r="B16" s="64"/>
    </row>
    <row r="17" ht="22.5" hidden="1" customHeight="1" spans="1:2">
      <c r="A17" s="65" t="s">
        <v>1182</v>
      </c>
      <c r="B17" s="64"/>
    </row>
    <row r="18" ht="22.5" hidden="1" customHeight="1" spans="1:2">
      <c r="A18" s="65" t="s">
        <v>1183</v>
      </c>
      <c r="B18" s="64"/>
    </row>
    <row r="19" ht="22.5" hidden="1" customHeight="1" spans="1:2">
      <c r="A19" s="65" t="s">
        <v>1184</v>
      </c>
      <c r="B19" s="64"/>
    </row>
    <row r="20" ht="22.5" hidden="1" customHeight="1" spans="1:2">
      <c r="A20" s="65" t="s">
        <v>1185</v>
      </c>
      <c r="B20" s="64"/>
    </row>
    <row r="21" ht="22.5" hidden="1" customHeight="1" spans="1:2">
      <c r="A21" s="63" t="s">
        <v>1186</v>
      </c>
      <c r="B21" s="64">
        <f>SUM(B22:B26)</f>
        <v>0</v>
      </c>
    </row>
    <row r="22" ht="22.5" hidden="1" customHeight="1" spans="1:2">
      <c r="A22" s="65" t="s">
        <v>1187</v>
      </c>
      <c r="B22" s="64"/>
    </row>
    <row r="23" ht="22.5" hidden="1" customHeight="1" spans="1:2">
      <c r="A23" s="65" t="s">
        <v>1188</v>
      </c>
      <c r="B23" s="64"/>
    </row>
    <row r="24" ht="22.5" hidden="1" customHeight="1" spans="1:2">
      <c r="A24" s="65" t="s">
        <v>1189</v>
      </c>
      <c r="B24" s="64"/>
    </row>
    <row r="25" ht="22.5" hidden="1" customHeight="1" spans="1:2">
      <c r="A25" s="65" t="s">
        <v>1190</v>
      </c>
      <c r="B25" s="64"/>
    </row>
    <row r="26" ht="22.5" hidden="1" customHeight="1" spans="1:2">
      <c r="A26" s="65" t="s">
        <v>1191</v>
      </c>
      <c r="B26" s="64"/>
    </row>
    <row r="27" ht="22.5" hidden="1" customHeight="1" spans="1:2">
      <c r="A27" s="63" t="s">
        <v>1192</v>
      </c>
      <c r="B27" s="64">
        <f>SUM(B28:B29)</f>
        <v>0</v>
      </c>
    </row>
    <row r="28" ht="22.5" hidden="1" customHeight="1" spans="1:2">
      <c r="A28" s="65" t="s">
        <v>1193</v>
      </c>
      <c r="B28" s="64"/>
    </row>
    <row r="29" ht="22.5" hidden="1" customHeight="1" spans="1:2">
      <c r="A29" s="65" t="s">
        <v>1194</v>
      </c>
      <c r="B29" s="64"/>
    </row>
    <row r="30" ht="22.5" hidden="1" customHeight="1" spans="1:2">
      <c r="A30" s="63" t="s">
        <v>480</v>
      </c>
      <c r="B30" s="64">
        <f>B31+B35+B39</f>
        <v>0</v>
      </c>
    </row>
    <row r="31" ht="22.5" hidden="1" customHeight="1" spans="1:2">
      <c r="A31" s="63" t="s">
        <v>1195</v>
      </c>
      <c r="B31" s="64">
        <f>SUM(B32:B34)</f>
        <v>0</v>
      </c>
    </row>
    <row r="32" ht="22.5" hidden="1" customHeight="1" spans="1:2">
      <c r="A32" s="65" t="s">
        <v>1196</v>
      </c>
      <c r="B32" s="64"/>
    </row>
    <row r="33" ht="22.5" hidden="1" customHeight="1" spans="1:2">
      <c r="A33" s="65" t="s">
        <v>1197</v>
      </c>
      <c r="B33" s="64"/>
    </row>
    <row r="34" ht="22.5" hidden="1" customHeight="1" spans="1:2">
      <c r="A34" s="65" t="s">
        <v>1198</v>
      </c>
      <c r="B34" s="64"/>
    </row>
    <row r="35" ht="22.5" hidden="1" customHeight="1" spans="1:2">
      <c r="A35" s="63" t="s">
        <v>1199</v>
      </c>
      <c r="B35" s="64">
        <f>SUM(B36:B38)</f>
        <v>0</v>
      </c>
    </row>
    <row r="36" ht="22.5" hidden="1" customHeight="1" spans="1:2">
      <c r="A36" s="65" t="s">
        <v>1196</v>
      </c>
      <c r="B36" s="64"/>
    </row>
    <row r="37" ht="22.5" hidden="1" customHeight="1" spans="1:2">
      <c r="A37" s="65" t="s">
        <v>1197</v>
      </c>
      <c r="B37" s="64"/>
    </row>
    <row r="38" ht="22.5" hidden="1" customHeight="1" spans="1:2">
      <c r="A38" s="65" t="s">
        <v>1200</v>
      </c>
      <c r="B38" s="64"/>
    </row>
    <row r="39" ht="22.5" hidden="1" customHeight="1" spans="1:2">
      <c r="A39" s="63" t="s">
        <v>1201</v>
      </c>
      <c r="B39" s="64">
        <f>SUM(B40:B41)</f>
        <v>0</v>
      </c>
    </row>
    <row r="40" ht="22.5" hidden="1" customHeight="1" spans="1:2">
      <c r="A40" s="65" t="s">
        <v>1197</v>
      </c>
      <c r="B40" s="64"/>
    </row>
    <row r="41" ht="22.5" hidden="1" customHeight="1" spans="1:2">
      <c r="A41" s="65" t="s">
        <v>1202</v>
      </c>
      <c r="B41" s="64"/>
    </row>
    <row r="42" ht="22.5" hidden="1" customHeight="1" spans="1:2">
      <c r="A42" s="63" t="s">
        <v>652</v>
      </c>
      <c r="B42" s="64">
        <f>B43+B48</f>
        <v>0</v>
      </c>
    </row>
    <row r="43" ht="22.5" hidden="1" customHeight="1" spans="1:2">
      <c r="A43" s="63" t="s">
        <v>1203</v>
      </c>
      <c r="B43" s="64">
        <f>SUM(B44:B47)</f>
        <v>0</v>
      </c>
    </row>
    <row r="44" ht="22.5" hidden="1" customHeight="1" spans="1:2">
      <c r="A44" s="65" t="s">
        <v>1204</v>
      </c>
      <c r="B44" s="64"/>
    </row>
    <row r="45" ht="22.5" hidden="1" customHeight="1" spans="1:2">
      <c r="A45" s="65" t="s">
        <v>1205</v>
      </c>
      <c r="B45" s="64"/>
    </row>
    <row r="46" ht="22.5" hidden="1" customHeight="1" spans="1:2">
      <c r="A46" s="65" t="s">
        <v>1206</v>
      </c>
      <c r="B46" s="64"/>
    </row>
    <row r="47" ht="22.5" hidden="1" customHeight="1" spans="1:2">
      <c r="A47" s="65" t="s">
        <v>1207</v>
      </c>
      <c r="B47" s="64"/>
    </row>
    <row r="48" ht="22.5" hidden="1" customHeight="1" spans="1:2">
      <c r="A48" s="63" t="s">
        <v>1208</v>
      </c>
      <c r="B48" s="64">
        <f>SUM(B49:B52)</f>
        <v>0</v>
      </c>
    </row>
    <row r="49" ht="22.5" hidden="1" customHeight="1" spans="1:2">
      <c r="A49" s="65" t="s">
        <v>1209</v>
      </c>
      <c r="B49" s="64"/>
    </row>
    <row r="50" ht="22.5" hidden="1" customHeight="1" spans="1:2">
      <c r="A50" s="65" t="s">
        <v>1210</v>
      </c>
      <c r="B50" s="64"/>
    </row>
    <row r="51" ht="22.5" hidden="1" customHeight="1" spans="1:2">
      <c r="A51" s="65" t="s">
        <v>1211</v>
      </c>
      <c r="B51" s="64"/>
    </row>
    <row r="52" ht="22.5" hidden="1" customHeight="1" spans="1:2">
      <c r="A52" s="65" t="s">
        <v>1212</v>
      </c>
      <c r="B52" s="64"/>
    </row>
    <row r="53" ht="22.5" hidden="1" customHeight="1" spans="1:2">
      <c r="A53" s="63" t="s">
        <v>723</v>
      </c>
      <c r="B53" s="64">
        <f>B54+B67+B71+B72+B78+B82+B86+B90+B96+B99</f>
        <v>0</v>
      </c>
    </row>
    <row r="54" ht="22.5" hidden="1" customHeight="1" spans="1:2">
      <c r="A54" s="63" t="s">
        <v>1213</v>
      </c>
      <c r="B54" s="64">
        <f>SUM(B55:B66)</f>
        <v>0</v>
      </c>
    </row>
    <row r="55" ht="22.5" hidden="1" customHeight="1" spans="1:2">
      <c r="A55" s="65" t="s">
        <v>1214</v>
      </c>
      <c r="B55" s="64"/>
    </row>
    <row r="56" ht="22.5" hidden="1" customHeight="1" spans="1:2">
      <c r="A56" s="65" t="s">
        <v>1215</v>
      </c>
      <c r="B56" s="64"/>
    </row>
    <row r="57" ht="22.5" hidden="1" customHeight="1" spans="1:2">
      <c r="A57" s="65" t="s">
        <v>1216</v>
      </c>
      <c r="B57" s="64"/>
    </row>
    <row r="58" ht="22.5" hidden="1" customHeight="1" spans="1:2">
      <c r="A58" s="65" t="s">
        <v>1217</v>
      </c>
      <c r="B58" s="64"/>
    </row>
    <row r="59" ht="22.5" hidden="1" customHeight="1" spans="1:2">
      <c r="A59" s="65" t="s">
        <v>1218</v>
      </c>
      <c r="B59" s="64"/>
    </row>
    <row r="60" ht="22.5" hidden="1" customHeight="1" spans="1:2">
      <c r="A60" s="65" t="s">
        <v>1219</v>
      </c>
      <c r="B60" s="64"/>
    </row>
    <row r="61" ht="22.5" hidden="1" customHeight="1" spans="1:2">
      <c r="A61" s="65" t="s">
        <v>1220</v>
      </c>
      <c r="B61" s="64"/>
    </row>
    <row r="62" ht="22.5" hidden="1" customHeight="1" spans="1:2">
      <c r="A62" s="65" t="s">
        <v>1221</v>
      </c>
      <c r="B62" s="64"/>
    </row>
    <row r="63" ht="22.5" hidden="1" customHeight="1" spans="1:2">
      <c r="A63" s="65" t="s">
        <v>1222</v>
      </c>
      <c r="B63" s="64"/>
    </row>
    <row r="64" ht="22.5" hidden="1" customHeight="1" spans="1:2">
      <c r="A64" s="65" t="s">
        <v>1223</v>
      </c>
      <c r="B64" s="64"/>
    </row>
    <row r="65" ht="22.5" hidden="1" customHeight="1" spans="1:2">
      <c r="A65" s="65" t="s">
        <v>1030</v>
      </c>
      <c r="B65" s="64"/>
    </row>
    <row r="66" ht="22.5" hidden="1" customHeight="1" spans="1:2">
      <c r="A66" s="65" t="s">
        <v>1224</v>
      </c>
      <c r="B66" s="64"/>
    </row>
    <row r="67" ht="22.5" hidden="1" customHeight="1" spans="1:2">
      <c r="A67" s="63" t="s">
        <v>1225</v>
      </c>
      <c r="B67" s="64">
        <f>SUM(B68:B70)</f>
        <v>0</v>
      </c>
    </row>
    <row r="68" ht="22.5" hidden="1" customHeight="1" spans="1:2">
      <c r="A68" s="65" t="s">
        <v>1214</v>
      </c>
      <c r="B68" s="64"/>
    </row>
    <row r="69" ht="22.5" hidden="1" customHeight="1" spans="1:2">
      <c r="A69" s="65" t="s">
        <v>1215</v>
      </c>
      <c r="B69" s="64"/>
    </row>
    <row r="70" ht="22.5" hidden="1" customHeight="1" spans="1:2">
      <c r="A70" s="65" t="s">
        <v>1226</v>
      </c>
      <c r="B70" s="64"/>
    </row>
    <row r="71" ht="22.5" hidden="1" customHeight="1" spans="1:2">
      <c r="A71" s="63" t="s">
        <v>1227</v>
      </c>
      <c r="B71" s="64"/>
    </row>
    <row r="72" ht="22.5" hidden="1" customHeight="1" spans="1:2">
      <c r="A72" s="63" t="s">
        <v>1228</v>
      </c>
      <c r="B72" s="64">
        <f>SUM(B73:B77)</f>
        <v>0</v>
      </c>
    </row>
    <row r="73" ht="22.5" hidden="1" customHeight="1" spans="1:2">
      <c r="A73" s="65" t="s">
        <v>1229</v>
      </c>
      <c r="B73" s="64"/>
    </row>
    <row r="74" ht="22.5" hidden="1" customHeight="1" spans="1:2">
      <c r="A74" s="65" t="s">
        <v>1230</v>
      </c>
      <c r="B74" s="64"/>
    </row>
    <row r="75" ht="22.5" hidden="1" customHeight="1" spans="1:2">
      <c r="A75" s="65" t="s">
        <v>1231</v>
      </c>
      <c r="B75" s="64"/>
    </row>
    <row r="76" ht="22.5" hidden="1" customHeight="1" spans="1:2">
      <c r="A76" s="65" t="s">
        <v>1232</v>
      </c>
      <c r="B76" s="64"/>
    </row>
    <row r="77" ht="22.5" hidden="1" customHeight="1" spans="1:2">
      <c r="A77" s="65" t="s">
        <v>1233</v>
      </c>
      <c r="B77" s="64"/>
    </row>
    <row r="78" ht="22.5" hidden="1" customHeight="1" spans="1:2">
      <c r="A78" s="63" t="s">
        <v>1234</v>
      </c>
      <c r="B78" s="64">
        <f>SUM(B79:B81)</f>
        <v>0</v>
      </c>
    </row>
    <row r="79" ht="22.5" hidden="1" customHeight="1" spans="1:2">
      <c r="A79" s="65" t="s">
        <v>1235</v>
      </c>
      <c r="B79" s="64"/>
    </row>
    <row r="80" ht="22.5" hidden="1" customHeight="1" spans="1:2">
      <c r="A80" s="65" t="s">
        <v>1236</v>
      </c>
      <c r="B80" s="64"/>
    </row>
    <row r="81" ht="22.5" hidden="1" customHeight="1" spans="1:2">
      <c r="A81" s="65" t="s">
        <v>1237</v>
      </c>
      <c r="B81" s="64"/>
    </row>
    <row r="82" ht="22.5" hidden="1" customHeight="1" spans="1:2">
      <c r="A82" s="63" t="s">
        <v>1238</v>
      </c>
      <c r="B82" s="64">
        <f>SUM(B83:B85)</f>
        <v>0</v>
      </c>
    </row>
    <row r="83" ht="22.5" hidden="1" customHeight="1" spans="1:2">
      <c r="A83" s="65" t="s">
        <v>1214</v>
      </c>
      <c r="B83" s="64"/>
    </row>
    <row r="84" ht="22.5" hidden="1" customHeight="1" spans="1:2">
      <c r="A84" s="65" t="s">
        <v>1215</v>
      </c>
      <c r="B84" s="64"/>
    </row>
    <row r="85" ht="22.5" hidden="1" customHeight="1" spans="1:2">
      <c r="A85" s="65" t="s">
        <v>1239</v>
      </c>
      <c r="B85" s="64"/>
    </row>
    <row r="86" ht="22.5" hidden="1" customHeight="1" spans="1:2">
      <c r="A86" s="63" t="s">
        <v>1240</v>
      </c>
      <c r="B86" s="64">
        <f>SUM(B87:B89)</f>
        <v>0</v>
      </c>
    </row>
    <row r="87" ht="22.5" hidden="1" customHeight="1" spans="1:2">
      <c r="A87" s="65" t="s">
        <v>1214</v>
      </c>
      <c r="B87" s="64"/>
    </row>
    <row r="88" ht="22.5" hidden="1" customHeight="1" spans="1:2">
      <c r="A88" s="65" t="s">
        <v>1215</v>
      </c>
      <c r="B88" s="64"/>
    </row>
    <row r="89" ht="22.5" hidden="1" customHeight="1" spans="1:2">
      <c r="A89" s="65" t="s">
        <v>1241</v>
      </c>
      <c r="B89" s="64"/>
    </row>
    <row r="90" ht="22.5" hidden="1" customHeight="1" spans="1:2">
      <c r="A90" s="63" t="s">
        <v>1242</v>
      </c>
      <c r="B90" s="64">
        <f>SUM(B91:B95)</f>
        <v>0</v>
      </c>
    </row>
    <row r="91" ht="22.5" hidden="1" customHeight="1" spans="1:2">
      <c r="A91" s="65" t="s">
        <v>1229</v>
      </c>
      <c r="B91" s="64"/>
    </row>
    <row r="92" ht="22.5" hidden="1" customHeight="1" spans="1:2">
      <c r="A92" s="65" t="s">
        <v>1230</v>
      </c>
      <c r="B92" s="64"/>
    </row>
    <row r="93" ht="22.5" hidden="1" customHeight="1" spans="1:2">
      <c r="A93" s="65" t="s">
        <v>1231</v>
      </c>
      <c r="B93" s="64"/>
    </row>
    <row r="94" ht="22.5" hidden="1" customHeight="1" spans="1:2">
      <c r="A94" s="65" t="s">
        <v>1232</v>
      </c>
      <c r="B94" s="64"/>
    </row>
    <row r="95" ht="22.5" hidden="1" customHeight="1" spans="1:2">
      <c r="A95" s="65" t="s">
        <v>1243</v>
      </c>
      <c r="B95" s="64"/>
    </row>
    <row r="96" ht="22.5" hidden="1" customHeight="1" spans="1:2">
      <c r="A96" s="63" t="s">
        <v>1244</v>
      </c>
      <c r="B96" s="64">
        <f>SUM(B97:B98)</f>
        <v>0</v>
      </c>
    </row>
    <row r="97" ht="22.5" hidden="1" customHeight="1" spans="1:2">
      <c r="A97" s="65" t="s">
        <v>1235</v>
      </c>
      <c r="B97" s="64"/>
    </row>
    <row r="98" ht="22.5" hidden="1" customHeight="1" spans="1:2">
      <c r="A98" s="65" t="s">
        <v>1245</v>
      </c>
      <c r="B98" s="64"/>
    </row>
    <row r="99" ht="22.5" hidden="1" customHeight="1" spans="1:2">
      <c r="A99" s="63" t="s">
        <v>1246</v>
      </c>
      <c r="B99" s="64">
        <f>SUM(B100:B107)</f>
        <v>0</v>
      </c>
    </row>
    <row r="100" ht="22.5" hidden="1" customHeight="1" spans="1:2">
      <c r="A100" s="65" t="s">
        <v>1214</v>
      </c>
      <c r="B100" s="64"/>
    </row>
    <row r="101" ht="22.5" hidden="1" customHeight="1" spans="1:2">
      <c r="A101" s="65" t="s">
        <v>1215</v>
      </c>
      <c r="B101" s="64"/>
    </row>
    <row r="102" ht="22.5" hidden="1" customHeight="1" spans="1:2">
      <c r="A102" s="65" t="s">
        <v>1216</v>
      </c>
      <c r="B102" s="64"/>
    </row>
    <row r="103" ht="22.5" hidden="1" customHeight="1" spans="1:2">
      <c r="A103" s="65" t="s">
        <v>1217</v>
      </c>
      <c r="B103" s="64"/>
    </row>
    <row r="104" ht="22.5" hidden="1" customHeight="1" spans="1:2">
      <c r="A104" s="65" t="s">
        <v>1220</v>
      </c>
      <c r="B104" s="64"/>
    </row>
    <row r="105" ht="22.5" hidden="1" customHeight="1" spans="1:2">
      <c r="A105" s="65" t="s">
        <v>1222</v>
      </c>
      <c r="B105" s="64"/>
    </row>
    <row r="106" ht="22.5" hidden="1" customHeight="1" spans="1:2">
      <c r="A106" s="65" t="s">
        <v>1223</v>
      </c>
      <c r="B106" s="64"/>
    </row>
    <row r="107" ht="22.5" hidden="1" customHeight="1" spans="1:2">
      <c r="A107" s="65" t="s">
        <v>1247</v>
      </c>
      <c r="B107" s="64"/>
    </row>
    <row r="108" ht="22.5" customHeight="1" spans="1:2">
      <c r="A108" s="63" t="s">
        <v>743</v>
      </c>
      <c r="B108" s="64">
        <v>182</v>
      </c>
    </row>
    <row r="109" ht="22.5" hidden="1" customHeight="1" spans="1:2">
      <c r="A109" s="63" t="s">
        <v>1248</v>
      </c>
      <c r="B109" s="64">
        <f>SUM(B110:B113)</f>
        <v>0</v>
      </c>
    </row>
    <row r="110" ht="22.5" hidden="1" customHeight="1" spans="1:2">
      <c r="A110" s="65" t="s">
        <v>1197</v>
      </c>
      <c r="B110" s="64"/>
    </row>
    <row r="111" ht="22.5" hidden="1" customHeight="1" spans="1:2">
      <c r="A111" s="65" t="s">
        <v>1249</v>
      </c>
      <c r="B111" s="64"/>
    </row>
    <row r="112" ht="22.5" hidden="1" customHeight="1" spans="1:2">
      <c r="A112" s="65" t="s">
        <v>1250</v>
      </c>
      <c r="B112" s="64"/>
    </row>
    <row r="113" ht="22.5" hidden="1" customHeight="1" spans="1:2">
      <c r="A113" s="65" t="s">
        <v>1251</v>
      </c>
      <c r="B113" s="64"/>
    </row>
    <row r="114" ht="22.5" hidden="1" customHeight="1" spans="1:2">
      <c r="A114" s="63" t="s">
        <v>1252</v>
      </c>
      <c r="B114" s="64">
        <f>SUM(B115:B118)</f>
        <v>0</v>
      </c>
    </row>
    <row r="115" ht="22.5" hidden="1" customHeight="1" spans="1:2">
      <c r="A115" s="65" t="s">
        <v>1197</v>
      </c>
      <c r="B115" s="64"/>
    </row>
    <row r="116" ht="22.5" hidden="1" customHeight="1" spans="1:2">
      <c r="A116" s="65" t="s">
        <v>1249</v>
      </c>
      <c r="B116" s="64"/>
    </row>
    <row r="117" ht="22.5" hidden="1" customHeight="1" spans="1:2">
      <c r="A117" s="65" t="s">
        <v>1253</v>
      </c>
      <c r="B117" s="64"/>
    </row>
    <row r="118" ht="22.5" hidden="1" customHeight="1" spans="1:2">
      <c r="A118" s="65" t="s">
        <v>1254</v>
      </c>
      <c r="B118" s="64"/>
    </row>
    <row r="119" ht="22.5" customHeight="1" spans="1:2">
      <c r="A119" s="63" t="s">
        <v>1255</v>
      </c>
      <c r="B119" s="64">
        <v>182</v>
      </c>
    </row>
    <row r="120" ht="22.5" hidden="1" customHeight="1" spans="1:2">
      <c r="A120" s="65" t="s">
        <v>808</v>
      </c>
      <c r="B120" s="64"/>
    </row>
    <row r="121" ht="22.5" customHeight="1" spans="1:2">
      <c r="A121" s="65" t="s">
        <v>1256</v>
      </c>
      <c r="B121" s="64">
        <v>182</v>
      </c>
    </row>
    <row r="122" ht="22.5" hidden="1" customHeight="1" spans="1:2">
      <c r="A122" s="65" t="s">
        <v>1257</v>
      </c>
      <c r="B122" s="64"/>
    </row>
    <row r="123" ht="22.5" hidden="1" customHeight="1" spans="1:2">
      <c r="A123" s="65" t="s">
        <v>1258</v>
      </c>
      <c r="B123" s="64"/>
    </row>
    <row r="124" ht="22.5" hidden="1" customHeight="1" spans="1:2">
      <c r="A124" s="63" t="s">
        <v>1259</v>
      </c>
      <c r="B124" s="64">
        <f>SUM(B125:B126)</f>
        <v>0</v>
      </c>
    </row>
    <row r="125" ht="22.5" hidden="1" customHeight="1" spans="1:2">
      <c r="A125" s="65" t="s">
        <v>1197</v>
      </c>
      <c r="B125" s="64"/>
    </row>
    <row r="126" ht="22.5" hidden="1" customHeight="1" spans="1:2">
      <c r="A126" s="65" t="s">
        <v>1260</v>
      </c>
      <c r="B126" s="64"/>
    </row>
    <row r="127" ht="22.5" hidden="1" customHeight="1" spans="1:2">
      <c r="A127" s="63" t="s">
        <v>1261</v>
      </c>
      <c r="B127" s="64">
        <f>SUM(B128:B131)</f>
        <v>0</v>
      </c>
    </row>
    <row r="128" ht="22.5" hidden="1" customHeight="1" spans="1:2">
      <c r="A128" s="65" t="s">
        <v>808</v>
      </c>
      <c r="B128" s="64"/>
    </row>
    <row r="129" ht="22.5" hidden="1" customHeight="1" spans="1:2">
      <c r="A129" s="65" t="s">
        <v>1262</v>
      </c>
      <c r="B129" s="64"/>
    </row>
    <row r="130" ht="22.5" hidden="1" customHeight="1" spans="1:2">
      <c r="A130" s="65" t="s">
        <v>1257</v>
      </c>
      <c r="B130" s="64"/>
    </row>
    <row r="131" ht="22.5" hidden="1" customHeight="1" spans="1:2">
      <c r="A131" s="65" t="s">
        <v>1263</v>
      </c>
      <c r="B131" s="64"/>
    </row>
    <row r="132" ht="22.5" hidden="1" customHeight="1" spans="1:2">
      <c r="A132" s="63" t="s">
        <v>839</v>
      </c>
      <c r="B132" s="64">
        <f>B133+B138+B143+B148+B157+B164+B173+B176+B179+B180</f>
        <v>0</v>
      </c>
    </row>
    <row r="133" ht="22.5" hidden="1" customHeight="1" spans="1:2">
      <c r="A133" s="63" t="s">
        <v>1264</v>
      </c>
      <c r="B133" s="64">
        <f>SUM(B134:B137)</f>
        <v>0</v>
      </c>
    </row>
    <row r="134" ht="22.5" hidden="1" customHeight="1" spans="1:2">
      <c r="A134" s="65" t="s">
        <v>841</v>
      </c>
      <c r="B134" s="64"/>
    </row>
    <row r="135" ht="22.5" hidden="1" customHeight="1" spans="1:2">
      <c r="A135" s="65" t="s">
        <v>842</v>
      </c>
      <c r="B135" s="64"/>
    </row>
    <row r="136" ht="22.5" hidden="1" customHeight="1" spans="1:2">
      <c r="A136" s="65" t="s">
        <v>1265</v>
      </c>
      <c r="B136" s="64"/>
    </row>
    <row r="137" ht="22.5" hidden="1" customHeight="1" spans="1:2">
      <c r="A137" s="65" t="s">
        <v>1266</v>
      </c>
      <c r="B137" s="64"/>
    </row>
    <row r="138" ht="22.5" hidden="1" customHeight="1" spans="1:2">
      <c r="A138" s="63" t="s">
        <v>1267</v>
      </c>
      <c r="B138" s="64">
        <f>SUM(B139:B142)</f>
        <v>0</v>
      </c>
    </row>
    <row r="139" ht="22.5" hidden="1" customHeight="1" spans="1:2">
      <c r="A139" s="65" t="s">
        <v>1265</v>
      </c>
      <c r="B139" s="64"/>
    </row>
    <row r="140" ht="22.5" hidden="1" customHeight="1" spans="1:2">
      <c r="A140" s="65" t="s">
        <v>1268</v>
      </c>
      <c r="B140" s="64"/>
    </row>
    <row r="141" ht="22.5" hidden="1" customHeight="1" spans="1:2">
      <c r="A141" s="65" t="s">
        <v>1269</v>
      </c>
      <c r="B141" s="64"/>
    </row>
    <row r="142" ht="22.5" hidden="1" customHeight="1" spans="1:2">
      <c r="A142" s="65" t="s">
        <v>1270</v>
      </c>
      <c r="B142" s="64"/>
    </row>
    <row r="143" ht="22.5" hidden="1" customHeight="1" spans="1:2">
      <c r="A143" s="63" t="s">
        <v>1271</v>
      </c>
      <c r="B143" s="64">
        <f>SUM(B144:B147)</f>
        <v>0</v>
      </c>
    </row>
    <row r="144" ht="22.5" hidden="1" customHeight="1" spans="1:2">
      <c r="A144" s="65" t="s">
        <v>848</v>
      </c>
      <c r="B144" s="64"/>
    </row>
    <row r="145" ht="22.5" hidden="1" customHeight="1" spans="1:2">
      <c r="A145" s="65" t="s">
        <v>1272</v>
      </c>
      <c r="B145" s="64"/>
    </row>
    <row r="146" ht="22.5" hidden="1" customHeight="1" spans="1:2">
      <c r="A146" s="65" t="s">
        <v>1273</v>
      </c>
      <c r="B146" s="64"/>
    </row>
    <row r="147" ht="22.5" hidden="1" customHeight="1" spans="1:2">
      <c r="A147" s="65" t="s">
        <v>1274</v>
      </c>
      <c r="B147" s="64"/>
    </row>
    <row r="148" ht="22.5" hidden="1" customHeight="1" spans="1:2">
      <c r="A148" s="63" t="s">
        <v>1275</v>
      </c>
      <c r="B148" s="64">
        <f>SUM(B149:B156)</f>
        <v>0</v>
      </c>
    </row>
    <row r="149" ht="22.5" hidden="1" customHeight="1" spans="1:2">
      <c r="A149" s="65" t="s">
        <v>1276</v>
      </c>
      <c r="B149" s="64"/>
    </row>
    <row r="150" ht="22.5" hidden="1" customHeight="1" spans="1:2">
      <c r="A150" s="65" t="s">
        <v>1277</v>
      </c>
      <c r="B150" s="64"/>
    </row>
    <row r="151" ht="22.5" hidden="1" customHeight="1" spans="1:2">
      <c r="A151" s="65" t="s">
        <v>1278</v>
      </c>
      <c r="B151" s="64"/>
    </row>
    <row r="152" ht="22.5" hidden="1" customHeight="1" spans="1:2">
      <c r="A152" s="65" t="s">
        <v>1279</v>
      </c>
      <c r="B152" s="64"/>
    </row>
    <row r="153" ht="22.5" hidden="1" customHeight="1" spans="1:2">
      <c r="A153" s="65" t="s">
        <v>1280</v>
      </c>
      <c r="B153" s="64"/>
    </row>
    <row r="154" ht="22.5" hidden="1" customHeight="1" spans="1:2">
      <c r="A154" s="65" t="s">
        <v>1281</v>
      </c>
      <c r="B154" s="64"/>
    </row>
    <row r="155" ht="22.5" hidden="1" customHeight="1" spans="1:2">
      <c r="A155" s="65" t="s">
        <v>1282</v>
      </c>
      <c r="B155" s="64"/>
    </row>
    <row r="156" ht="22.5" hidden="1" customHeight="1" spans="1:2">
      <c r="A156" s="65" t="s">
        <v>1283</v>
      </c>
      <c r="B156" s="64"/>
    </row>
    <row r="157" ht="22.5" hidden="1" customHeight="1" spans="1:2">
      <c r="A157" s="63" t="s">
        <v>1284</v>
      </c>
      <c r="B157" s="64">
        <f>SUM(B158:B163)</f>
        <v>0</v>
      </c>
    </row>
    <row r="158" ht="22.5" hidden="1" customHeight="1" spans="1:2">
      <c r="A158" s="65" t="s">
        <v>1285</v>
      </c>
      <c r="B158" s="64"/>
    </row>
    <row r="159" ht="22.5" hidden="1" customHeight="1" spans="1:2">
      <c r="A159" s="65" t="s">
        <v>1286</v>
      </c>
      <c r="B159" s="64"/>
    </row>
    <row r="160" ht="22.5" hidden="1" customHeight="1" spans="1:2">
      <c r="A160" s="65" t="s">
        <v>1287</v>
      </c>
      <c r="B160" s="64"/>
    </row>
    <row r="161" ht="22.5" hidden="1" customHeight="1" spans="1:2">
      <c r="A161" s="65" t="s">
        <v>1288</v>
      </c>
      <c r="B161" s="64"/>
    </row>
    <row r="162" ht="22.5" hidden="1" customHeight="1" spans="1:2">
      <c r="A162" s="65" t="s">
        <v>1289</v>
      </c>
      <c r="B162" s="64"/>
    </row>
    <row r="163" ht="22.5" hidden="1" customHeight="1" spans="1:2">
      <c r="A163" s="65" t="s">
        <v>1290</v>
      </c>
      <c r="B163" s="64"/>
    </row>
    <row r="164" ht="22.5" hidden="1" customHeight="1" spans="1:2">
      <c r="A164" s="63" t="s">
        <v>1291</v>
      </c>
      <c r="B164" s="64">
        <f>SUM(B165:B172)</f>
        <v>0</v>
      </c>
    </row>
    <row r="165" ht="22.5" hidden="1" customHeight="1" spans="1:2">
      <c r="A165" s="65" t="s">
        <v>1292</v>
      </c>
      <c r="B165" s="64"/>
    </row>
    <row r="166" ht="22.5" hidden="1" customHeight="1" spans="1:2">
      <c r="A166" s="65" t="s">
        <v>869</v>
      </c>
      <c r="B166" s="64"/>
    </row>
    <row r="167" ht="22.5" hidden="1" customHeight="1" spans="1:2">
      <c r="A167" s="65" t="s">
        <v>1293</v>
      </c>
      <c r="B167" s="64"/>
    </row>
    <row r="168" ht="22.5" hidden="1" customHeight="1" spans="1:2">
      <c r="A168" s="65" t="s">
        <v>1294</v>
      </c>
      <c r="B168" s="64"/>
    </row>
    <row r="169" ht="22.5" hidden="1" customHeight="1" spans="1:2">
      <c r="A169" s="65" t="s">
        <v>1295</v>
      </c>
      <c r="B169" s="64"/>
    </row>
    <row r="170" ht="22.5" hidden="1" customHeight="1" spans="1:2">
      <c r="A170" s="65" t="s">
        <v>1296</v>
      </c>
      <c r="B170" s="64"/>
    </row>
    <row r="171" ht="22.5" hidden="1" customHeight="1" spans="1:2">
      <c r="A171" s="65" t="s">
        <v>1297</v>
      </c>
      <c r="B171" s="64"/>
    </row>
    <row r="172" ht="22.5" hidden="1" customHeight="1" spans="1:2">
      <c r="A172" s="65" t="s">
        <v>1298</v>
      </c>
      <c r="B172" s="64"/>
    </row>
    <row r="173" ht="22.5" hidden="1" customHeight="1" spans="1:2">
      <c r="A173" s="63" t="s">
        <v>1299</v>
      </c>
      <c r="B173" s="64">
        <f>SUM(B174:B175)</f>
        <v>0</v>
      </c>
    </row>
    <row r="174" ht="22.5" hidden="1" customHeight="1" spans="1:2">
      <c r="A174" s="65" t="s">
        <v>841</v>
      </c>
      <c r="B174" s="64"/>
    </row>
    <row r="175" ht="22.5" hidden="1" customHeight="1" spans="1:2">
      <c r="A175" s="65" t="s">
        <v>1300</v>
      </c>
      <c r="B175" s="64"/>
    </row>
    <row r="176" ht="22.5" hidden="1" customHeight="1" spans="1:2">
      <c r="A176" s="63" t="s">
        <v>1301</v>
      </c>
      <c r="B176" s="64">
        <f>SUM(B177:B178)</f>
        <v>0</v>
      </c>
    </row>
    <row r="177" ht="22.5" hidden="1" customHeight="1" spans="1:2">
      <c r="A177" s="65" t="s">
        <v>841</v>
      </c>
      <c r="B177" s="64"/>
    </row>
    <row r="178" ht="22.5" hidden="1" customHeight="1" spans="1:2">
      <c r="A178" s="65" t="s">
        <v>1302</v>
      </c>
      <c r="B178" s="64"/>
    </row>
    <row r="179" ht="22.5" hidden="1" customHeight="1" spans="1:2">
      <c r="A179" s="63" t="s">
        <v>1303</v>
      </c>
      <c r="B179" s="64"/>
    </row>
    <row r="180" ht="22.5" hidden="1" customHeight="1" spans="1:2">
      <c r="A180" s="63" t="s">
        <v>1304</v>
      </c>
      <c r="B180" s="64">
        <f>SUM(B181:B183)</f>
        <v>0</v>
      </c>
    </row>
    <row r="181" ht="22.5" hidden="1" customHeight="1" spans="1:2">
      <c r="A181" s="65" t="s">
        <v>848</v>
      </c>
      <c r="B181" s="64"/>
    </row>
    <row r="182" ht="22.5" hidden="1" customHeight="1" spans="1:2">
      <c r="A182" s="65" t="s">
        <v>1273</v>
      </c>
      <c r="B182" s="64"/>
    </row>
    <row r="183" ht="22.5" hidden="1" customHeight="1" spans="1:2">
      <c r="A183" s="65" t="s">
        <v>1305</v>
      </c>
      <c r="B183" s="64"/>
    </row>
    <row r="184" ht="22.5" hidden="1" customHeight="1" spans="1:2">
      <c r="A184" s="63" t="s">
        <v>890</v>
      </c>
      <c r="B184" s="64">
        <f>B185</f>
        <v>0</v>
      </c>
    </row>
    <row r="185" ht="22.5" hidden="1" customHeight="1" spans="1:2">
      <c r="A185" s="63" t="s">
        <v>1306</v>
      </c>
      <c r="B185" s="64">
        <f>SUM(B186:B188)</f>
        <v>0</v>
      </c>
    </row>
    <row r="186" ht="22.5" hidden="1" customHeight="1" spans="1:2">
      <c r="A186" s="65" t="s">
        <v>1307</v>
      </c>
      <c r="B186" s="64"/>
    </row>
    <row r="187" ht="22.5" hidden="1" customHeight="1" spans="1:2">
      <c r="A187" s="65" t="s">
        <v>1308</v>
      </c>
      <c r="B187" s="64"/>
    </row>
    <row r="188" ht="22.5" hidden="1" customHeight="1" spans="1:2">
      <c r="A188" s="65" t="s">
        <v>1309</v>
      </c>
      <c r="B188" s="64"/>
    </row>
    <row r="189" ht="22.5" hidden="1" customHeight="1" spans="1:2">
      <c r="A189" s="63" t="s">
        <v>948</v>
      </c>
      <c r="B189" s="64">
        <f>SUM(B190:B191)</f>
        <v>0</v>
      </c>
    </row>
    <row r="190" ht="22.5" hidden="1" customHeight="1" spans="1:2">
      <c r="A190" s="65" t="s">
        <v>1310</v>
      </c>
      <c r="B190" s="64"/>
    </row>
    <row r="191" ht="22.5" hidden="1" customHeight="1" spans="1:2">
      <c r="A191" s="65" t="s">
        <v>1311</v>
      </c>
      <c r="B191" s="64"/>
    </row>
    <row r="192" ht="22.5" hidden="1" customHeight="1" spans="1:2">
      <c r="A192" s="63" t="s">
        <v>1121</v>
      </c>
      <c r="B192" s="64">
        <f>B193+B197+B206</f>
        <v>0</v>
      </c>
    </row>
    <row r="193" ht="22.5" hidden="1" customHeight="1" spans="1:2">
      <c r="A193" s="63" t="s">
        <v>1312</v>
      </c>
      <c r="B193" s="64">
        <f>SUM(B194:B196)</f>
        <v>0</v>
      </c>
    </row>
    <row r="194" ht="22.5" hidden="1" customHeight="1" spans="1:2">
      <c r="A194" s="65" t="s">
        <v>1313</v>
      </c>
      <c r="B194" s="64"/>
    </row>
    <row r="195" ht="22.5" hidden="1" customHeight="1" spans="1:2">
      <c r="A195" s="65" t="s">
        <v>1314</v>
      </c>
      <c r="B195" s="64"/>
    </row>
    <row r="196" ht="22.5" hidden="1" customHeight="1" spans="1:2">
      <c r="A196" s="65" t="s">
        <v>1315</v>
      </c>
      <c r="B196" s="64"/>
    </row>
    <row r="197" ht="22.5" hidden="1" customHeight="1" spans="1:2">
      <c r="A197" s="63" t="s">
        <v>1316</v>
      </c>
      <c r="B197" s="64">
        <f>SUM(B198:B205)</f>
        <v>0</v>
      </c>
    </row>
    <row r="198" ht="22.5" hidden="1" customHeight="1" spans="1:2">
      <c r="A198" s="65" t="s">
        <v>1317</v>
      </c>
      <c r="B198" s="64"/>
    </row>
    <row r="199" ht="22.5" hidden="1" customHeight="1" spans="1:2">
      <c r="A199" s="65" t="s">
        <v>1318</v>
      </c>
      <c r="B199" s="64"/>
    </row>
    <row r="200" ht="22.5" hidden="1" customHeight="1" spans="1:2">
      <c r="A200" s="65" t="s">
        <v>1319</v>
      </c>
      <c r="B200" s="64"/>
    </row>
    <row r="201" ht="22.5" hidden="1" customHeight="1" spans="1:2">
      <c r="A201" s="65" t="s">
        <v>1320</v>
      </c>
      <c r="B201" s="64"/>
    </row>
    <row r="202" ht="22.5" hidden="1" customHeight="1" spans="1:2">
      <c r="A202" s="65" t="s">
        <v>1321</v>
      </c>
      <c r="B202" s="64"/>
    </row>
    <row r="203" ht="22.5" hidden="1" customHeight="1" spans="1:2">
      <c r="A203" s="65" t="s">
        <v>1322</v>
      </c>
      <c r="B203" s="64"/>
    </row>
    <row r="204" ht="22.5" hidden="1" customHeight="1" spans="1:2">
      <c r="A204" s="65" t="s">
        <v>1323</v>
      </c>
      <c r="B204" s="64"/>
    </row>
    <row r="205" ht="22.5" hidden="1" customHeight="1" spans="1:2">
      <c r="A205" s="65" t="s">
        <v>1324</v>
      </c>
      <c r="B205" s="64"/>
    </row>
    <row r="206" ht="22.5" hidden="1" customHeight="1" spans="1:2">
      <c r="A206" s="63" t="s">
        <v>1325</v>
      </c>
      <c r="B206" s="64">
        <f>SUM(B207:B217)</f>
        <v>0</v>
      </c>
    </row>
    <row r="207" ht="22.5" hidden="1" customHeight="1" spans="1:2">
      <c r="A207" s="65" t="s">
        <v>1326</v>
      </c>
      <c r="B207" s="64"/>
    </row>
    <row r="208" ht="22.5" hidden="1" customHeight="1" spans="1:2">
      <c r="A208" s="65" t="s">
        <v>1327</v>
      </c>
      <c r="B208" s="64"/>
    </row>
    <row r="209" ht="22.5" hidden="1" customHeight="1" spans="1:2">
      <c r="A209" s="65" t="s">
        <v>1328</v>
      </c>
      <c r="B209" s="64"/>
    </row>
    <row r="210" ht="22.5" hidden="1" customHeight="1" spans="1:2">
      <c r="A210" s="65" t="s">
        <v>1329</v>
      </c>
      <c r="B210" s="64"/>
    </row>
    <row r="211" ht="22.5" hidden="1" customHeight="1" spans="1:2">
      <c r="A211" s="65" t="s">
        <v>1330</v>
      </c>
      <c r="B211" s="64"/>
    </row>
    <row r="212" ht="22.5" hidden="1" customHeight="1" spans="1:2">
      <c r="A212" s="65" t="s">
        <v>1331</v>
      </c>
      <c r="B212" s="64"/>
    </row>
    <row r="213" ht="22.5" hidden="1" customHeight="1" spans="1:2">
      <c r="A213" s="65" t="s">
        <v>1332</v>
      </c>
      <c r="B213" s="64"/>
    </row>
    <row r="214" ht="22.5" hidden="1" customHeight="1" spans="1:2">
      <c r="A214" s="65" t="s">
        <v>1333</v>
      </c>
      <c r="B214" s="64"/>
    </row>
    <row r="215" ht="22.5" hidden="1" customHeight="1" spans="1:2">
      <c r="A215" s="65" t="s">
        <v>1334</v>
      </c>
      <c r="B215" s="64"/>
    </row>
    <row r="216" ht="22.5" hidden="1" customHeight="1" spans="1:2">
      <c r="A216" s="65" t="s">
        <v>1335</v>
      </c>
      <c r="B216" s="64"/>
    </row>
    <row r="217" ht="22.5" hidden="1" customHeight="1" spans="1:2">
      <c r="A217" s="65" t="s">
        <v>1336</v>
      </c>
      <c r="B217" s="64"/>
    </row>
    <row r="218" ht="22.5" hidden="1" customHeight="1" spans="1:2">
      <c r="A218" s="63" t="s">
        <v>1122</v>
      </c>
      <c r="B218" s="64">
        <f>B219</f>
        <v>0</v>
      </c>
    </row>
    <row r="219" ht="22.5" hidden="1" customHeight="1" spans="1:2">
      <c r="A219" s="63" t="s">
        <v>1337</v>
      </c>
      <c r="B219" s="64">
        <f>SUM(B220:B235)</f>
        <v>0</v>
      </c>
    </row>
    <row r="220" ht="22.5" hidden="1" customHeight="1" spans="1:2">
      <c r="A220" s="65" t="s">
        <v>1338</v>
      </c>
      <c r="B220" s="64"/>
    </row>
    <row r="221" ht="22.5" hidden="1" customHeight="1" spans="1:2">
      <c r="A221" s="65" t="s">
        <v>1339</v>
      </c>
      <c r="B221" s="64"/>
    </row>
    <row r="222" ht="22.5" hidden="1" customHeight="1" spans="1:2">
      <c r="A222" s="65" t="s">
        <v>1340</v>
      </c>
      <c r="B222" s="64"/>
    </row>
    <row r="223" ht="22.5" hidden="1" customHeight="1" spans="1:2">
      <c r="A223" s="65" t="s">
        <v>1341</v>
      </c>
      <c r="B223" s="64"/>
    </row>
    <row r="224" ht="22.5" hidden="1" customHeight="1" spans="1:2">
      <c r="A224" s="65" t="s">
        <v>1342</v>
      </c>
      <c r="B224" s="64"/>
    </row>
    <row r="225" ht="22.5" hidden="1" customHeight="1" spans="1:2">
      <c r="A225" s="65" t="s">
        <v>1343</v>
      </c>
      <c r="B225" s="64"/>
    </row>
    <row r="226" ht="22.5" hidden="1" customHeight="1" spans="1:2">
      <c r="A226" s="65" t="s">
        <v>1344</v>
      </c>
      <c r="B226" s="64"/>
    </row>
    <row r="227" ht="22.5" hidden="1" customHeight="1" spans="1:2">
      <c r="A227" s="65" t="s">
        <v>1345</v>
      </c>
      <c r="B227" s="64"/>
    </row>
    <row r="228" ht="22.5" hidden="1" customHeight="1" spans="1:2">
      <c r="A228" s="65" t="s">
        <v>1346</v>
      </c>
      <c r="B228" s="64"/>
    </row>
    <row r="229" ht="22.5" hidden="1" customHeight="1" spans="1:2">
      <c r="A229" s="65" t="s">
        <v>1347</v>
      </c>
      <c r="B229" s="64"/>
    </row>
    <row r="230" ht="22.5" hidden="1" customHeight="1" spans="1:2">
      <c r="A230" s="65" t="s">
        <v>1348</v>
      </c>
      <c r="B230" s="64"/>
    </row>
    <row r="231" ht="22.5" hidden="1" customHeight="1" spans="1:2">
      <c r="A231" s="65" t="s">
        <v>1349</v>
      </c>
      <c r="B231" s="64"/>
    </row>
    <row r="232" ht="22.5" hidden="1" customHeight="1" spans="1:2">
      <c r="A232" s="65" t="s">
        <v>1350</v>
      </c>
      <c r="B232" s="64"/>
    </row>
    <row r="233" ht="22.5" hidden="1" customHeight="1" spans="1:2">
      <c r="A233" s="65" t="s">
        <v>1351</v>
      </c>
      <c r="B233" s="64"/>
    </row>
    <row r="234" ht="22.5" hidden="1" customHeight="1" spans="1:2">
      <c r="A234" s="65" t="s">
        <v>1352</v>
      </c>
      <c r="B234" s="64"/>
    </row>
    <row r="235" ht="22.5" hidden="1" customHeight="1" spans="1:2">
      <c r="A235" s="65" t="s">
        <v>1353</v>
      </c>
      <c r="B235" s="64"/>
    </row>
    <row r="236" ht="22.5" hidden="1" customHeight="1" spans="1:2">
      <c r="A236" s="63" t="s">
        <v>1130</v>
      </c>
      <c r="B236" s="64">
        <f>B237</f>
        <v>0</v>
      </c>
    </row>
    <row r="237" ht="22.5" hidden="1" customHeight="1" spans="1:2">
      <c r="A237" s="63" t="s">
        <v>1354</v>
      </c>
      <c r="B237" s="64">
        <f>SUM(B238:B253)</f>
        <v>0</v>
      </c>
    </row>
    <row r="238" ht="22.5" hidden="1" customHeight="1" spans="1:2">
      <c r="A238" s="65" t="s">
        <v>1355</v>
      </c>
      <c r="B238" s="64"/>
    </row>
    <row r="239" ht="22.5" hidden="1" customHeight="1" spans="1:2">
      <c r="A239" s="65" t="s">
        <v>1356</v>
      </c>
      <c r="B239" s="64"/>
    </row>
    <row r="240" ht="22.5" hidden="1" customHeight="1" spans="1:2">
      <c r="A240" s="65" t="s">
        <v>1357</v>
      </c>
      <c r="B240" s="64"/>
    </row>
    <row r="241" ht="22.5" hidden="1" customHeight="1" spans="1:2">
      <c r="A241" s="65" t="s">
        <v>1358</v>
      </c>
      <c r="B241" s="64"/>
    </row>
    <row r="242" ht="22.5" hidden="1" customHeight="1" spans="1:2">
      <c r="A242" s="65" t="s">
        <v>1359</v>
      </c>
      <c r="B242" s="64"/>
    </row>
    <row r="243" ht="22.5" hidden="1" customHeight="1" spans="1:2">
      <c r="A243" s="65" t="s">
        <v>1360</v>
      </c>
      <c r="B243" s="64"/>
    </row>
    <row r="244" ht="22.5" hidden="1" customHeight="1" spans="1:2">
      <c r="A244" s="65" t="s">
        <v>1361</v>
      </c>
      <c r="B244" s="64"/>
    </row>
    <row r="245" ht="22.5" hidden="1" customHeight="1" spans="1:2">
      <c r="A245" s="65" t="s">
        <v>1362</v>
      </c>
      <c r="B245" s="64"/>
    </row>
    <row r="246" ht="22.5" hidden="1" customHeight="1" spans="1:2">
      <c r="A246" s="65" t="s">
        <v>1363</v>
      </c>
      <c r="B246" s="64"/>
    </row>
    <row r="247" ht="22.5" hidden="1" customHeight="1" spans="1:2">
      <c r="A247" s="65" t="s">
        <v>1364</v>
      </c>
      <c r="B247" s="64"/>
    </row>
    <row r="248" ht="22.5" hidden="1" customHeight="1" spans="1:2">
      <c r="A248" s="65" t="s">
        <v>1365</v>
      </c>
      <c r="B248" s="64"/>
    </row>
    <row r="249" ht="22.5" hidden="1" customHeight="1" spans="1:2">
      <c r="A249" s="65" t="s">
        <v>1366</v>
      </c>
      <c r="B249" s="64"/>
    </row>
    <row r="250" ht="22.5" hidden="1" customHeight="1" spans="1:2">
      <c r="A250" s="65" t="s">
        <v>1367</v>
      </c>
      <c r="B250" s="64"/>
    </row>
    <row r="251" ht="22.5" hidden="1" customHeight="1" spans="1:2">
      <c r="A251" s="65" t="s">
        <v>1368</v>
      </c>
      <c r="B251" s="64"/>
    </row>
    <row r="252" ht="22.5" hidden="1" customHeight="1" spans="1:2">
      <c r="A252" s="65" t="s">
        <v>1369</v>
      </c>
      <c r="B252" s="64"/>
    </row>
    <row r="253" ht="22.5" hidden="1" customHeight="1" spans="1:2">
      <c r="A253" s="65" t="s">
        <v>1370</v>
      </c>
      <c r="B253" s="64"/>
    </row>
    <row r="254" ht="22.5" hidden="1" customHeight="1" spans="1:2">
      <c r="A254" s="63" t="s">
        <v>1371</v>
      </c>
      <c r="B254" s="64">
        <f>SUM(B255,B268)</f>
        <v>0</v>
      </c>
    </row>
    <row r="255" ht="22.5" hidden="1" customHeight="1" spans="1:2">
      <c r="A255" s="63" t="s">
        <v>1372</v>
      </c>
      <c r="B255" s="66">
        <f>SUM(B256:B267)</f>
        <v>0</v>
      </c>
    </row>
    <row r="256" ht="22.5" hidden="1" customHeight="1" spans="1:2">
      <c r="A256" s="65" t="s">
        <v>1373</v>
      </c>
      <c r="B256" s="64"/>
    </row>
    <row r="257" ht="22.5" hidden="1" customHeight="1" spans="1:2">
      <c r="A257" s="65" t="s">
        <v>1374</v>
      </c>
      <c r="B257" s="64"/>
    </row>
    <row r="258" ht="22.5" hidden="1" customHeight="1" spans="1:2">
      <c r="A258" s="65" t="s">
        <v>1375</v>
      </c>
      <c r="B258" s="64"/>
    </row>
    <row r="259" ht="22.5" hidden="1" customHeight="1" spans="1:2">
      <c r="A259" s="65" t="s">
        <v>1376</v>
      </c>
      <c r="B259" s="64"/>
    </row>
    <row r="260" ht="22.5" hidden="1" customHeight="1" spans="1:2">
      <c r="A260" s="65" t="s">
        <v>1377</v>
      </c>
      <c r="B260" s="64"/>
    </row>
    <row r="261" ht="22.5" hidden="1" customHeight="1" spans="1:2">
      <c r="A261" s="65" t="s">
        <v>1378</v>
      </c>
      <c r="B261" s="64"/>
    </row>
    <row r="262" ht="22.5" hidden="1" customHeight="1" spans="1:2">
      <c r="A262" s="65" t="s">
        <v>1379</v>
      </c>
      <c r="B262" s="64"/>
    </row>
    <row r="263" ht="22.5" hidden="1" customHeight="1" spans="1:2">
      <c r="A263" s="65" t="s">
        <v>1380</v>
      </c>
      <c r="B263" s="64"/>
    </row>
    <row r="264" ht="22.5" hidden="1" customHeight="1" spans="1:2">
      <c r="A264" s="65" t="s">
        <v>1381</v>
      </c>
      <c r="B264" s="64"/>
    </row>
    <row r="265" ht="22.5" hidden="1" customHeight="1" spans="1:2">
      <c r="A265" s="65" t="s">
        <v>1382</v>
      </c>
      <c r="B265" s="64"/>
    </row>
    <row r="266" ht="22.5" hidden="1" customHeight="1" spans="1:2">
      <c r="A266" s="65" t="s">
        <v>1383</v>
      </c>
      <c r="B266" s="64"/>
    </row>
    <row r="267" ht="22.5" hidden="1" customHeight="1" spans="1:2">
      <c r="A267" s="65" t="s">
        <v>1384</v>
      </c>
      <c r="B267" s="64"/>
    </row>
    <row r="268" ht="22.5" hidden="1" customHeight="1" spans="1:2">
      <c r="A268" s="63" t="s">
        <v>1385</v>
      </c>
      <c r="B268" s="64">
        <f>SUM(B269:B274)</f>
        <v>0</v>
      </c>
    </row>
    <row r="269" ht="22.5" hidden="1" customHeight="1" spans="1:2">
      <c r="A269" s="65" t="s">
        <v>1386</v>
      </c>
      <c r="B269" s="64"/>
    </row>
    <row r="270" ht="22.5" hidden="1" customHeight="1" spans="1:2">
      <c r="A270" s="65" t="s">
        <v>1387</v>
      </c>
      <c r="B270" s="64"/>
    </row>
    <row r="271" ht="22.5" hidden="1" customHeight="1" spans="1:2">
      <c r="A271" s="65" t="s">
        <v>1388</v>
      </c>
      <c r="B271" s="64"/>
    </row>
    <row r="272" ht="22.5" hidden="1" customHeight="1" spans="1:2">
      <c r="A272" s="65" t="s">
        <v>1389</v>
      </c>
      <c r="B272" s="64"/>
    </row>
    <row r="273" ht="22.5" hidden="1" customHeight="1" spans="1:2">
      <c r="A273" s="65" t="s">
        <v>1390</v>
      </c>
      <c r="B273" s="64"/>
    </row>
    <row r="274" ht="22.5" hidden="1" customHeight="1" spans="1:2">
      <c r="A274" s="67" t="s">
        <v>1391</v>
      </c>
      <c r="B274" s="68"/>
    </row>
  </sheetData>
  <autoFilter ref="A4:B274">
    <filterColumn colId="1">
      <customFilters>
        <customFilter operator="equal" val="1,379"/>
      </customFilters>
    </filterColumn>
    <extLst/>
  </autoFilter>
  <mergeCells count="2">
    <mergeCell ref="A1:B1"/>
    <mergeCell ref="A2:B2"/>
  </mergeCells>
  <printOptions horizontalCentered="1"/>
  <pageMargins left="0.236220472440945" right="0.236220472440945" top="0.511811023622047" bottom="0.511811023622047" header="0.236220472440945" footer="0.236220472440945"/>
  <pageSetup paperSize="9" orientation="portrait" blackAndWhite="1" errors="blank"/>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tabColor rgb="FFFFFF00"/>
    <pageSetUpPr fitToPage="1"/>
  </sheetPr>
  <dimension ref="A1:Q27"/>
  <sheetViews>
    <sheetView showZeros="0" workbookViewId="0">
      <selection activeCell="A24" sqref="A24"/>
    </sheetView>
  </sheetViews>
  <sheetFormatPr defaultColWidth="12.75" defaultRowHeight="13.5"/>
  <cols>
    <col min="1" max="1" width="33" style="207" customWidth="1"/>
    <col min="2" max="5" width="12.625" style="208" customWidth="1"/>
    <col min="6" max="6" width="12.5" style="208" customWidth="1"/>
    <col min="7" max="7" width="13.125" style="208" customWidth="1"/>
    <col min="8" max="8" width="37.375" style="8" customWidth="1"/>
    <col min="9" max="13" width="12.5" style="9" customWidth="1"/>
    <col min="14" max="14" width="11.625" style="207" customWidth="1"/>
    <col min="15" max="260" width="9" style="207" customWidth="1"/>
    <col min="261" max="261" width="29.625" style="207" customWidth="1"/>
    <col min="262" max="262" width="12.75" style="207"/>
    <col min="263" max="263" width="29.75" style="207" customWidth="1"/>
    <col min="264" max="264" width="17" style="207" customWidth="1"/>
    <col min="265" max="265" width="37" style="207" customWidth="1"/>
    <col min="266" max="266" width="17.375" style="207" customWidth="1"/>
    <col min="267" max="516" width="9" style="207" customWidth="1"/>
    <col min="517" max="517" width="29.625" style="207" customWidth="1"/>
    <col min="518" max="518" width="12.75" style="207"/>
    <col min="519" max="519" width="29.75" style="207" customWidth="1"/>
    <col min="520" max="520" width="17" style="207" customWidth="1"/>
    <col min="521" max="521" width="37" style="207" customWidth="1"/>
    <col min="522" max="522" width="17.375" style="207" customWidth="1"/>
    <col min="523" max="772" width="9" style="207" customWidth="1"/>
    <col min="773" max="773" width="29.625" style="207" customWidth="1"/>
    <col min="774" max="774" width="12.75" style="207"/>
    <col min="775" max="775" width="29.75" style="207" customWidth="1"/>
    <col min="776" max="776" width="17" style="207" customWidth="1"/>
    <col min="777" max="777" width="37" style="207" customWidth="1"/>
    <col min="778" max="778" width="17.375" style="207" customWidth="1"/>
    <col min="779" max="1028" width="9" style="207" customWidth="1"/>
    <col min="1029" max="1029" width="29.625" style="207" customWidth="1"/>
    <col min="1030" max="1030" width="12.75" style="207"/>
    <col min="1031" max="1031" width="29.75" style="207" customWidth="1"/>
    <col min="1032" max="1032" width="17" style="207" customWidth="1"/>
    <col min="1033" max="1033" width="37" style="207" customWidth="1"/>
    <col min="1034" max="1034" width="17.375" style="207" customWidth="1"/>
    <col min="1035" max="1284" width="9" style="207" customWidth="1"/>
    <col min="1285" max="1285" width="29.625" style="207" customWidth="1"/>
    <col min="1286" max="1286" width="12.75" style="207"/>
    <col min="1287" max="1287" width="29.75" style="207" customWidth="1"/>
    <col min="1288" max="1288" width="17" style="207" customWidth="1"/>
    <col min="1289" max="1289" width="37" style="207" customWidth="1"/>
    <col min="1290" max="1290" width="17.375" style="207" customWidth="1"/>
    <col min="1291" max="1540" width="9" style="207" customWidth="1"/>
    <col min="1541" max="1541" width="29.625" style="207" customWidth="1"/>
    <col min="1542" max="1542" width="12.75" style="207"/>
    <col min="1543" max="1543" width="29.75" style="207" customWidth="1"/>
    <col min="1544" max="1544" width="17" style="207" customWidth="1"/>
    <col min="1545" max="1545" width="37" style="207" customWidth="1"/>
    <col min="1546" max="1546" width="17.375" style="207" customWidth="1"/>
    <col min="1547" max="1796" width="9" style="207" customWidth="1"/>
    <col min="1797" max="1797" width="29.625" style="207" customWidth="1"/>
    <col min="1798" max="1798" width="12.75" style="207"/>
    <col min="1799" max="1799" width="29.75" style="207" customWidth="1"/>
    <col min="1800" max="1800" width="17" style="207" customWidth="1"/>
    <col min="1801" max="1801" width="37" style="207" customWidth="1"/>
    <col min="1802" max="1802" width="17.375" style="207" customWidth="1"/>
    <col min="1803" max="2052" width="9" style="207" customWidth="1"/>
    <col min="2053" max="2053" width="29.625" style="207" customWidth="1"/>
    <col min="2054" max="2054" width="12.75" style="207"/>
    <col min="2055" max="2055" width="29.75" style="207" customWidth="1"/>
    <col min="2056" max="2056" width="17" style="207" customWidth="1"/>
    <col min="2057" max="2057" width="37" style="207" customWidth="1"/>
    <col min="2058" max="2058" width="17.375" style="207" customWidth="1"/>
    <col min="2059" max="2308" width="9" style="207" customWidth="1"/>
    <col min="2309" max="2309" width="29.625" style="207" customWidth="1"/>
    <col min="2310" max="2310" width="12.75" style="207"/>
    <col min="2311" max="2311" width="29.75" style="207" customWidth="1"/>
    <col min="2312" max="2312" width="17" style="207" customWidth="1"/>
    <col min="2313" max="2313" width="37" style="207" customWidth="1"/>
    <col min="2314" max="2314" width="17.375" style="207" customWidth="1"/>
    <col min="2315" max="2564" width="9" style="207" customWidth="1"/>
    <col min="2565" max="2565" width="29.625" style="207" customWidth="1"/>
    <col min="2566" max="2566" width="12.75" style="207"/>
    <col min="2567" max="2567" width="29.75" style="207" customWidth="1"/>
    <col min="2568" max="2568" width="17" style="207" customWidth="1"/>
    <col min="2569" max="2569" width="37" style="207" customWidth="1"/>
    <col min="2570" max="2570" width="17.375" style="207" customWidth="1"/>
    <col min="2571" max="2820" width="9" style="207" customWidth="1"/>
    <col min="2821" max="2821" width="29.625" style="207" customWidth="1"/>
    <col min="2822" max="2822" width="12.75" style="207"/>
    <col min="2823" max="2823" width="29.75" style="207" customWidth="1"/>
    <col min="2824" max="2824" width="17" style="207" customWidth="1"/>
    <col min="2825" max="2825" width="37" style="207" customWidth="1"/>
    <col min="2826" max="2826" width="17.375" style="207" customWidth="1"/>
    <col min="2827" max="3076" width="9" style="207" customWidth="1"/>
    <col min="3077" max="3077" width="29.625" style="207" customWidth="1"/>
    <col min="3078" max="3078" width="12.75" style="207"/>
    <col min="3079" max="3079" width="29.75" style="207" customWidth="1"/>
    <col min="3080" max="3080" width="17" style="207" customWidth="1"/>
    <col min="3081" max="3081" width="37" style="207" customWidth="1"/>
    <col min="3082" max="3082" width="17.375" style="207" customWidth="1"/>
    <col min="3083" max="3332" width="9" style="207" customWidth="1"/>
    <col min="3333" max="3333" width="29.625" style="207" customWidth="1"/>
    <col min="3334" max="3334" width="12.75" style="207"/>
    <col min="3335" max="3335" width="29.75" style="207" customWidth="1"/>
    <col min="3336" max="3336" width="17" style="207" customWidth="1"/>
    <col min="3337" max="3337" width="37" style="207" customWidth="1"/>
    <col min="3338" max="3338" width="17.375" style="207" customWidth="1"/>
    <col min="3339" max="3588" width="9" style="207" customWidth="1"/>
    <col min="3589" max="3589" width="29.625" style="207" customWidth="1"/>
    <col min="3590" max="3590" width="12.75" style="207"/>
    <col min="3591" max="3591" width="29.75" style="207" customWidth="1"/>
    <col min="3592" max="3592" width="17" style="207" customWidth="1"/>
    <col min="3593" max="3593" width="37" style="207" customWidth="1"/>
    <col min="3594" max="3594" width="17.375" style="207" customWidth="1"/>
    <col min="3595" max="3844" width="9" style="207" customWidth="1"/>
    <col min="3845" max="3845" width="29.625" style="207" customWidth="1"/>
    <col min="3846" max="3846" width="12.75" style="207"/>
    <col min="3847" max="3847" width="29.75" style="207" customWidth="1"/>
    <col min="3848" max="3848" width="17" style="207" customWidth="1"/>
    <col min="3849" max="3849" width="37" style="207" customWidth="1"/>
    <col min="3850" max="3850" width="17.375" style="207" customWidth="1"/>
    <col min="3851" max="4100" width="9" style="207" customWidth="1"/>
    <col min="4101" max="4101" width="29.625" style="207" customWidth="1"/>
    <col min="4102" max="4102" width="12.75" style="207"/>
    <col min="4103" max="4103" width="29.75" style="207" customWidth="1"/>
    <col min="4104" max="4104" width="17" style="207" customWidth="1"/>
    <col min="4105" max="4105" width="37" style="207" customWidth="1"/>
    <col min="4106" max="4106" width="17.375" style="207" customWidth="1"/>
    <col min="4107" max="4356" width="9" style="207" customWidth="1"/>
    <col min="4357" max="4357" width="29.625" style="207" customWidth="1"/>
    <col min="4358" max="4358" width="12.75" style="207"/>
    <col min="4359" max="4359" width="29.75" style="207" customWidth="1"/>
    <col min="4360" max="4360" width="17" style="207" customWidth="1"/>
    <col min="4361" max="4361" width="37" style="207" customWidth="1"/>
    <col min="4362" max="4362" width="17.375" style="207" customWidth="1"/>
    <col min="4363" max="4612" width="9" style="207" customWidth="1"/>
    <col min="4613" max="4613" width="29.625" style="207" customWidth="1"/>
    <col min="4614" max="4614" width="12.75" style="207"/>
    <col min="4615" max="4615" width="29.75" style="207" customWidth="1"/>
    <col min="4616" max="4616" width="17" style="207" customWidth="1"/>
    <col min="4617" max="4617" width="37" style="207" customWidth="1"/>
    <col min="4618" max="4618" width="17.375" style="207" customWidth="1"/>
    <col min="4619" max="4868" width="9" style="207" customWidth="1"/>
    <col min="4869" max="4869" width="29.625" style="207" customWidth="1"/>
    <col min="4870" max="4870" width="12.75" style="207"/>
    <col min="4871" max="4871" width="29.75" style="207" customWidth="1"/>
    <col min="4872" max="4872" width="17" style="207" customWidth="1"/>
    <col min="4873" max="4873" width="37" style="207" customWidth="1"/>
    <col min="4874" max="4874" width="17.375" style="207" customWidth="1"/>
    <col min="4875" max="5124" width="9" style="207" customWidth="1"/>
    <col min="5125" max="5125" width="29.625" style="207" customWidth="1"/>
    <col min="5126" max="5126" width="12.75" style="207"/>
    <col min="5127" max="5127" width="29.75" style="207" customWidth="1"/>
    <col min="5128" max="5128" width="17" style="207" customWidth="1"/>
    <col min="5129" max="5129" width="37" style="207" customWidth="1"/>
    <col min="5130" max="5130" width="17.375" style="207" customWidth="1"/>
    <col min="5131" max="5380" width="9" style="207" customWidth="1"/>
    <col min="5381" max="5381" width="29.625" style="207" customWidth="1"/>
    <col min="5382" max="5382" width="12.75" style="207"/>
    <col min="5383" max="5383" width="29.75" style="207" customWidth="1"/>
    <col min="5384" max="5384" width="17" style="207" customWidth="1"/>
    <col min="5385" max="5385" width="37" style="207" customWidth="1"/>
    <col min="5386" max="5386" width="17.375" style="207" customWidth="1"/>
    <col min="5387" max="5636" width="9" style="207" customWidth="1"/>
    <col min="5637" max="5637" width="29.625" style="207" customWidth="1"/>
    <col min="5638" max="5638" width="12.75" style="207"/>
    <col min="5639" max="5639" width="29.75" style="207" customWidth="1"/>
    <col min="5640" max="5640" width="17" style="207" customWidth="1"/>
    <col min="5641" max="5641" width="37" style="207" customWidth="1"/>
    <col min="5642" max="5642" width="17.375" style="207" customWidth="1"/>
    <col min="5643" max="5892" width="9" style="207" customWidth="1"/>
    <col min="5893" max="5893" width="29.625" style="207" customWidth="1"/>
    <col min="5894" max="5894" width="12.75" style="207"/>
    <col min="5895" max="5895" width="29.75" style="207" customWidth="1"/>
    <col min="5896" max="5896" width="17" style="207" customWidth="1"/>
    <col min="5897" max="5897" width="37" style="207" customWidth="1"/>
    <col min="5898" max="5898" width="17.375" style="207" customWidth="1"/>
    <col min="5899" max="6148" width="9" style="207" customWidth="1"/>
    <col min="6149" max="6149" width="29.625" style="207" customWidth="1"/>
    <col min="6150" max="6150" width="12.75" style="207"/>
    <col min="6151" max="6151" width="29.75" style="207" customWidth="1"/>
    <col min="6152" max="6152" width="17" style="207" customWidth="1"/>
    <col min="6153" max="6153" width="37" style="207" customWidth="1"/>
    <col min="6154" max="6154" width="17.375" style="207" customWidth="1"/>
    <col min="6155" max="6404" width="9" style="207" customWidth="1"/>
    <col min="6405" max="6405" width="29.625" style="207" customWidth="1"/>
    <col min="6406" max="6406" width="12.75" style="207"/>
    <col min="6407" max="6407" width="29.75" style="207" customWidth="1"/>
    <col min="6408" max="6408" width="17" style="207" customWidth="1"/>
    <col min="6409" max="6409" width="37" style="207" customWidth="1"/>
    <col min="6410" max="6410" width="17.375" style="207" customWidth="1"/>
    <col min="6411" max="6660" width="9" style="207" customWidth="1"/>
    <col min="6661" max="6661" width="29.625" style="207" customWidth="1"/>
    <col min="6662" max="6662" width="12.75" style="207"/>
    <col min="6663" max="6663" width="29.75" style="207" customWidth="1"/>
    <col min="6664" max="6664" width="17" style="207" customWidth="1"/>
    <col min="6665" max="6665" width="37" style="207" customWidth="1"/>
    <col min="6666" max="6666" width="17.375" style="207" customWidth="1"/>
    <col min="6667" max="6916" width="9" style="207" customWidth="1"/>
    <col min="6917" max="6917" width="29.625" style="207" customWidth="1"/>
    <col min="6918" max="6918" width="12.75" style="207"/>
    <col min="6919" max="6919" width="29.75" style="207" customWidth="1"/>
    <col min="6920" max="6920" width="17" style="207" customWidth="1"/>
    <col min="6921" max="6921" width="37" style="207" customWidth="1"/>
    <col min="6922" max="6922" width="17.375" style="207" customWidth="1"/>
    <col min="6923" max="7172" width="9" style="207" customWidth="1"/>
    <col min="7173" max="7173" width="29.625" style="207" customWidth="1"/>
    <col min="7174" max="7174" width="12.75" style="207"/>
    <col min="7175" max="7175" width="29.75" style="207" customWidth="1"/>
    <col min="7176" max="7176" width="17" style="207" customWidth="1"/>
    <col min="7177" max="7177" width="37" style="207" customWidth="1"/>
    <col min="7178" max="7178" width="17.375" style="207" customWidth="1"/>
    <col min="7179" max="7428" width="9" style="207" customWidth="1"/>
    <col min="7429" max="7429" width="29.625" style="207" customWidth="1"/>
    <col min="7430" max="7430" width="12.75" style="207"/>
    <col min="7431" max="7431" width="29.75" style="207" customWidth="1"/>
    <col min="7432" max="7432" width="17" style="207" customWidth="1"/>
    <col min="7433" max="7433" width="37" style="207" customWidth="1"/>
    <col min="7434" max="7434" width="17.375" style="207" customWidth="1"/>
    <col min="7435" max="7684" width="9" style="207" customWidth="1"/>
    <col min="7685" max="7685" width="29.625" style="207" customWidth="1"/>
    <col min="7686" max="7686" width="12.75" style="207"/>
    <col min="7687" max="7687" width="29.75" style="207" customWidth="1"/>
    <col min="7688" max="7688" width="17" style="207" customWidth="1"/>
    <col min="7689" max="7689" width="37" style="207" customWidth="1"/>
    <col min="7690" max="7690" width="17.375" style="207" customWidth="1"/>
    <col min="7691" max="7940" width="9" style="207" customWidth="1"/>
    <col min="7941" max="7941" width="29.625" style="207" customWidth="1"/>
    <col min="7942" max="7942" width="12.75" style="207"/>
    <col min="7943" max="7943" width="29.75" style="207" customWidth="1"/>
    <col min="7944" max="7944" width="17" style="207" customWidth="1"/>
    <col min="7945" max="7945" width="37" style="207" customWidth="1"/>
    <col min="7946" max="7946" width="17.375" style="207" customWidth="1"/>
    <col min="7947" max="8196" width="9" style="207" customWidth="1"/>
    <col min="8197" max="8197" width="29.625" style="207" customWidth="1"/>
    <col min="8198" max="8198" width="12.75" style="207"/>
    <col min="8199" max="8199" width="29.75" style="207" customWidth="1"/>
    <col min="8200" max="8200" width="17" style="207" customWidth="1"/>
    <col min="8201" max="8201" width="37" style="207" customWidth="1"/>
    <col min="8202" max="8202" width="17.375" style="207" customWidth="1"/>
    <col min="8203" max="8452" width="9" style="207" customWidth="1"/>
    <col min="8453" max="8453" width="29.625" style="207" customWidth="1"/>
    <col min="8454" max="8454" width="12.75" style="207"/>
    <col min="8455" max="8455" width="29.75" style="207" customWidth="1"/>
    <col min="8456" max="8456" width="17" style="207" customWidth="1"/>
    <col min="8457" max="8457" width="37" style="207" customWidth="1"/>
    <col min="8458" max="8458" width="17.375" style="207" customWidth="1"/>
    <col min="8459" max="8708" width="9" style="207" customWidth="1"/>
    <col min="8709" max="8709" width="29.625" style="207" customWidth="1"/>
    <col min="8710" max="8710" width="12.75" style="207"/>
    <col min="8711" max="8711" width="29.75" style="207" customWidth="1"/>
    <col min="8712" max="8712" width="17" style="207" customWidth="1"/>
    <col min="8713" max="8713" width="37" style="207" customWidth="1"/>
    <col min="8714" max="8714" width="17.375" style="207" customWidth="1"/>
    <col min="8715" max="8964" width="9" style="207" customWidth="1"/>
    <col min="8965" max="8965" width="29.625" style="207" customWidth="1"/>
    <col min="8966" max="8966" width="12.75" style="207"/>
    <col min="8967" max="8967" width="29.75" style="207" customWidth="1"/>
    <col min="8968" max="8968" width="17" style="207" customWidth="1"/>
    <col min="8969" max="8969" width="37" style="207" customWidth="1"/>
    <col min="8970" max="8970" width="17.375" style="207" customWidth="1"/>
    <col min="8971" max="9220" width="9" style="207" customWidth="1"/>
    <col min="9221" max="9221" width="29.625" style="207" customWidth="1"/>
    <col min="9222" max="9222" width="12.75" style="207"/>
    <col min="9223" max="9223" width="29.75" style="207" customWidth="1"/>
    <col min="9224" max="9224" width="17" style="207" customWidth="1"/>
    <col min="9225" max="9225" width="37" style="207" customWidth="1"/>
    <col min="9226" max="9226" width="17.375" style="207" customWidth="1"/>
    <col min="9227" max="9476" width="9" style="207" customWidth="1"/>
    <col min="9477" max="9477" width="29.625" style="207" customWidth="1"/>
    <col min="9478" max="9478" width="12.75" style="207"/>
    <col min="9479" max="9479" width="29.75" style="207" customWidth="1"/>
    <col min="9480" max="9480" width="17" style="207" customWidth="1"/>
    <col min="9481" max="9481" width="37" style="207" customWidth="1"/>
    <col min="9482" max="9482" width="17.375" style="207" customWidth="1"/>
    <col min="9483" max="9732" width="9" style="207" customWidth="1"/>
    <col min="9733" max="9733" width="29.625" style="207" customWidth="1"/>
    <col min="9734" max="9734" width="12.75" style="207"/>
    <col min="9735" max="9735" width="29.75" style="207" customWidth="1"/>
    <col min="9736" max="9736" width="17" style="207" customWidth="1"/>
    <col min="9737" max="9737" width="37" style="207" customWidth="1"/>
    <col min="9738" max="9738" width="17.375" style="207" customWidth="1"/>
    <col min="9739" max="9988" width="9" style="207" customWidth="1"/>
    <col min="9989" max="9989" width="29.625" style="207" customWidth="1"/>
    <col min="9990" max="9990" width="12.75" style="207"/>
    <col min="9991" max="9991" width="29.75" style="207" customWidth="1"/>
    <col min="9992" max="9992" width="17" style="207" customWidth="1"/>
    <col min="9993" max="9993" width="37" style="207" customWidth="1"/>
    <col min="9994" max="9994" width="17.375" style="207" customWidth="1"/>
    <col min="9995" max="10244" width="9" style="207" customWidth="1"/>
    <col min="10245" max="10245" width="29.625" style="207" customWidth="1"/>
    <col min="10246" max="10246" width="12.75" style="207"/>
    <col min="10247" max="10247" width="29.75" style="207" customWidth="1"/>
    <col min="10248" max="10248" width="17" style="207" customWidth="1"/>
    <col min="10249" max="10249" width="37" style="207" customWidth="1"/>
    <col min="10250" max="10250" width="17.375" style="207" customWidth="1"/>
    <col min="10251" max="10500" width="9" style="207" customWidth="1"/>
    <col min="10501" max="10501" width="29.625" style="207" customWidth="1"/>
    <col min="10502" max="10502" width="12.75" style="207"/>
    <col min="10503" max="10503" width="29.75" style="207" customWidth="1"/>
    <col min="10504" max="10504" width="17" style="207" customWidth="1"/>
    <col min="10505" max="10505" width="37" style="207" customWidth="1"/>
    <col min="10506" max="10506" width="17.375" style="207" customWidth="1"/>
    <col min="10507" max="10756" width="9" style="207" customWidth="1"/>
    <col min="10757" max="10757" width="29.625" style="207" customWidth="1"/>
    <col min="10758" max="10758" width="12.75" style="207"/>
    <col min="10759" max="10759" width="29.75" style="207" customWidth="1"/>
    <col min="10760" max="10760" width="17" style="207" customWidth="1"/>
    <col min="10761" max="10761" width="37" style="207" customWidth="1"/>
    <col min="10762" max="10762" width="17.375" style="207" customWidth="1"/>
    <col min="10763" max="11012" width="9" style="207" customWidth="1"/>
    <col min="11013" max="11013" width="29.625" style="207" customWidth="1"/>
    <col min="11014" max="11014" width="12.75" style="207"/>
    <col min="11015" max="11015" width="29.75" style="207" customWidth="1"/>
    <col min="11016" max="11016" width="17" style="207" customWidth="1"/>
    <col min="11017" max="11017" width="37" style="207" customWidth="1"/>
    <col min="11018" max="11018" width="17.375" style="207" customWidth="1"/>
    <col min="11019" max="11268" width="9" style="207" customWidth="1"/>
    <col min="11269" max="11269" width="29.625" style="207" customWidth="1"/>
    <col min="11270" max="11270" width="12.75" style="207"/>
    <col min="11271" max="11271" width="29.75" style="207" customWidth="1"/>
    <col min="11272" max="11272" width="17" style="207" customWidth="1"/>
    <col min="11273" max="11273" width="37" style="207" customWidth="1"/>
    <col min="11274" max="11274" width="17.375" style="207" customWidth="1"/>
    <col min="11275" max="11524" width="9" style="207" customWidth="1"/>
    <col min="11525" max="11525" width="29.625" style="207" customWidth="1"/>
    <col min="11526" max="11526" width="12.75" style="207"/>
    <col min="11527" max="11527" width="29.75" style="207" customWidth="1"/>
    <col min="11528" max="11528" width="17" style="207" customWidth="1"/>
    <col min="11529" max="11529" width="37" style="207" customWidth="1"/>
    <col min="11530" max="11530" width="17.375" style="207" customWidth="1"/>
    <col min="11531" max="11780" width="9" style="207" customWidth="1"/>
    <col min="11781" max="11781" width="29.625" style="207" customWidth="1"/>
    <col min="11782" max="11782" width="12.75" style="207"/>
    <col min="11783" max="11783" width="29.75" style="207" customWidth="1"/>
    <col min="11784" max="11784" width="17" style="207" customWidth="1"/>
    <col min="11785" max="11785" width="37" style="207" customWidth="1"/>
    <col min="11786" max="11786" width="17.375" style="207" customWidth="1"/>
    <col min="11787" max="12036" width="9" style="207" customWidth="1"/>
    <col min="12037" max="12037" width="29.625" style="207" customWidth="1"/>
    <col min="12038" max="12038" width="12.75" style="207"/>
    <col min="12039" max="12039" width="29.75" style="207" customWidth="1"/>
    <col min="12040" max="12040" width="17" style="207" customWidth="1"/>
    <col min="12041" max="12041" width="37" style="207" customWidth="1"/>
    <col min="12042" max="12042" width="17.375" style="207" customWidth="1"/>
    <col min="12043" max="12292" width="9" style="207" customWidth="1"/>
    <col min="12293" max="12293" width="29.625" style="207" customWidth="1"/>
    <col min="12294" max="12294" width="12.75" style="207"/>
    <col min="12295" max="12295" width="29.75" style="207" customWidth="1"/>
    <col min="12296" max="12296" width="17" style="207" customWidth="1"/>
    <col min="12297" max="12297" width="37" style="207" customWidth="1"/>
    <col min="12298" max="12298" width="17.375" style="207" customWidth="1"/>
    <col min="12299" max="12548" width="9" style="207" customWidth="1"/>
    <col min="12549" max="12549" width="29.625" style="207" customWidth="1"/>
    <col min="12550" max="12550" width="12.75" style="207"/>
    <col min="12551" max="12551" width="29.75" style="207" customWidth="1"/>
    <col min="12552" max="12552" width="17" style="207" customWidth="1"/>
    <col min="12553" max="12553" width="37" style="207" customWidth="1"/>
    <col min="12554" max="12554" width="17.375" style="207" customWidth="1"/>
    <col min="12555" max="12804" width="9" style="207" customWidth="1"/>
    <col min="12805" max="12805" width="29.625" style="207" customWidth="1"/>
    <col min="12806" max="12806" width="12.75" style="207"/>
    <col min="12807" max="12807" width="29.75" style="207" customWidth="1"/>
    <col min="12808" max="12808" width="17" style="207" customWidth="1"/>
    <col min="12809" max="12809" width="37" style="207" customWidth="1"/>
    <col min="12810" max="12810" width="17.375" style="207" customWidth="1"/>
    <col min="12811" max="13060" width="9" style="207" customWidth="1"/>
    <col min="13061" max="13061" width="29.625" style="207" customWidth="1"/>
    <col min="13062" max="13062" width="12.75" style="207"/>
    <col min="13063" max="13063" width="29.75" style="207" customWidth="1"/>
    <col min="13064" max="13064" width="17" style="207" customWidth="1"/>
    <col min="13065" max="13065" width="37" style="207" customWidth="1"/>
    <col min="13066" max="13066" width="17.375" style="207" customWidth="1"/>
    <col min="13067" max="13316" width="9" style="207" customWidth="1"/>
    <col min="13317" max="13317" width="29.625" style="207" customWidth="1"/>
    <col min="13318" max="13318" width="12.75" style="207"/>
    <col min="13319" max="13319" width="29.75" style="207" customWidth="1"/>
    <col min="13320" max="13320" width="17" style="207" customWidth="1"/>
    <col min="13321" max="13321" width="37" style="207" customWidth="1"/>
    <col min="13322" max="13322" width="17.375" style="207" customWidth="1"/>
    <col min="13323" max="13572" width="9" style="207" customWidth="1"/>
    <col min="13573" max="13573" width="29.625" style="207" customWidth="1"/>
    <col min="13574" max="13574" width="12.75" style="207"/>
    <col min="13575" max="13575" width="29.75" style="207" customWidth="1"/>
    <col min="13576" max="13576" width="17" style="207" customWidth="1"/>
    <col min="13577" max="13577" width="37" style="207" customWidth="1"/>
    <col min="13578" max="13578" width="17.375" style="207" customWidth="1"/>
    <col min="13579" max="13828" width="9" style="207" customWidth="1"/>
    <col min="13829" max="13829" width="29.625" style="207" customWidth="1"/>
    <col min="13830" max="13830" width="12.75" style="207"/>
    <col min="13831" max="13831" width="29.75" style="207" customWidth="1"/>
    <col min="13832" max="13832" width="17" style="207" customWidth="1"/>
    <col min="13833" max="13833" width="37" style="207" customWidth="1"/>
    <col min="13834" max="13834" width="17.375" style="207" customWidth="1"/>
    <col min="13835" max="14084" width="9" style="207" customWidth="1"/>
    <col min="14085" max="14085" width="29.625" style="207" customWidth="1"/>
    <col min="14086" max="14086" width="12.75" style="207"/>
    <col min="14087" max="14087" width="29.75" style="207" customWidth="1"/>
    <col min="14088" max="14088" width="17" style="207" customWidth="1"/>
    <col min="14089" max="14089" width="37" style="207" customWidth="1"/>
    <col min="14090" max="14090" width="17.375" style="207" customWidth="1"/>
    <col min="14091" max="14340" width="9" style="207" customWidth="1"/>
    <col min="14341" max="14341" width="29.625" style="207" customWidth="1"/>
    <col min="14342" max="14342" width="12.75" style="207"/>
    <col min="14343" max="14343" width="29.75" style="207" customWidth="1"/>
    <col min="14344" max="14344" width="17" style="207" customWidth="1"/>
    <col min="14345" max="14345" width="37" style="207" customWidth="1"/>
    <col min="14346" max="14346" width="17.375" style="207" customWidth="1"/>
    <col min="14347" max="14596" width="9" style="207" customWidth="1"/>
    <col min="14597" max="14597" width="29.625" style="207" customWidth="1"/>
    <col min="14598" max="14598" width="12.75" style="207"/>
    <col min="14599" max="14599" width="29.75" style="207" customWidth="1"/>
    <col min="14600" max="14600" width="17" style="207" customWidth="1"/>
    <col min="14601" max="14601" width="37" style="207" customWidth="1"/>
    <col min="14602" max="14602" width="17.375" style="207" customWidth="1"/>
    <col min="14603" max="14852" width="9" style="207" customWidth="1"/>
    <col min="14853" max="14853" width="29.625" style="207" customWidth="1"/>
    <col min="14854" max="14854" width="12.75" style="207"/>
    <col min="14855" max="14855" width="29.75" style="207" customWidth="1"/>
    <col min="14856" max="14856" width="17" style="207" customWidth="1"/>
    <col min="14857" max="14857" width="37" style="207" customWidth="1"/>
    <col min="14858" max="14858" width="17.375" style="207" customWidth="1"/>
    <col min="14859" max="15108" width="9" style="207" customWidth="1"/>
    <col min="15109" max="15109" width="29.625" style="207" customWidth="1"/>
    <col min="15110" max="15110" width="12.75" style="207"/>
    <col min="15111" max="15111" width="29.75" style="207" customWidth="1"/>
    <col min="15112" max="15112" width="17" style="207" customWidth="1"/>
    <col min="15113" max="15113" width="37" style="207" customWidth="1"/>
    <col min="15114" max="15114" width="17.375" style="207" customWidth="1"/>
    <col min="15115" max="15364" width="9" style="207" customWidth="1"/>
    <col min="15365" max="15365" width="29.625" style="207" customWidth="1"/>
    <col min="15366" max="15366" width="12.75" style="207"/>
    <col min="15367" max="15367" width="29.75" style="207" customWidth="1"/>
    <col min="15368" max="15368" width="17" style="207" customWidth="1"/>
    <col min="15369" max="15369" width="37" style="207" customWidth="1"/>
    <col min="15370" max="15370" width="17.375" style="207" customWidth="1"/>
    <col min="15371" max="15620" width="9" style="207" customWidth="1"/>
    <col min="15621" max="15621" width="29.625" style="207" customWidth="1"/>
    <col min="15622" max="15622" width="12.75" style="207"/>
    <col min="15623" max="15623" width="29.75" style="207" customWidth="1"/>
    <col min="15624" max="15624" width="17" style="207" customWidth="1"/>
    <col min="15625" max="15625" width="37" style="207" customWidth="1"/>
    <col min="15626" max="15626" width="17.375" style="207" customWidth="1"/>
    <col min="15627" max="15876" width="9" style="207" customWidth="1"/>
    <col min="15877" max="15877" width="29.625" style="207" customWidth="1"/>
    <col min="15878" max="15878" width="12.75" style="207"/>
    <col min="15879" max="15879" width="29.75" style="207" customWidth="1"/>
    <col min="15880" max="15880" width="17" style="207" customWidth="1"/>
    <col min="15881" max="15881" width="37" style="207" customWidth="1"/>
    <col min="15882" max="15882" width="17.375" style="207" customWidth="1"/>
    <col min="15883" max="16132" width="9" style="207" customWidth="1"/>
    <col min="16133" max="16133" width="29.625" style="207" customWidth="1"/>
    <col min="16134" max="16134" width="12.75" style="207"/>
    <col min="16135" max="16135" width="29.75" style="207" customWidth="1"/>
    <col min="16136" max="16136" width="17" style="207" customWidth="1"/>
    <col min="16137" max="16137" width="37" style="207" customWidth="1"/>
    <col min="16138" max="16138" width="17.375" style="207" customWidth="1"/>
    <col min="16139" max="16384" width="9" style="207" customWidth="1"/>
  </cols>
  <sheetData>
    <row r="1" ht="18.75" customHeight="1" spans="1:13">
      <c r="A1" s="7" t="s">
        <v>1392</v>
      </c>
      <c r="B1" s="7"/>
      <c r="C1" s="7"/>
      <c r="D1" s="7"/>
      <c r="E1" s="7"/>
      <c r="F1" s="7"/>
      <c r="G1" s="7"/>
      <c r="H1" s="7"/>
      <c r="I1" s="7"/>
      <c r="J1" s="7"/>
      <c r="K1" s="7"/>
      <c r="L1" s="7"/>
      <c r="M1" s="7"/>
    </row>
    <row r="2" ht="27.6" customHeight="1" spans="1:14">
      <c r="A2" s="10" t="s">
        <v>1393</v>
      </c>
      <c r="B2" s="10"/>
      <c r="C2" s="10"/>
      <c r="D2" s="10"/>
      <c r="E2" s="10"/>
      <c r="F2" s="10"/>
      <c r="G2" s="10"/>
      <c r="H2" s="10"/>
      <c r="I2" s="10"/>
      <c r="J2" s="10"/>
      <c r="K2" s="10"/>
      <c r="L2" s="10"/>
      <c r="M2" s="10"/>
      <c r="N2" s="10"/>
    </row>
    <row r="3" ht="23.25" customHeight="1" spans="1:14">
      <c r="A3" s="209"/>
      <c r="B3" s="209"/>
      <c r="C3" s="209"/>
      <c r="D3" s="209"/>
      <c r="E3" s="209"/>
      <c r="F3" s="209"/>
      <c r="G3" s="209"/>
      <c r="H3" s="209"/>
      <c r="I3" s="14" t="s">
        <v>21</v>
      </c>
      <c r="J3" s="14"/>
      <c r="K3" s="14"/>
      <c r="L3" s="14"/>
      <c r="M3" s="14"/>
      <c r="N3" s="14"/>
    </row>
    <row r="4" s="206" customFormat="1" ht="56.25" spans="1:14">
      <c r="A4" s="210" t="s">
        <v>22</v>
      </c>
      <c r="B4" s="211" t="s">
        <v>23</v>
      </c>
      <c r="C4" s="211" t="s">
        <v>24</v>
      </c>
      <c r="D4" s="211" t="s">
        <v>25</v>
      </c>
      <c r="E4" s="211" t="s">
        <v>26</v>
      </c>
      <c r="F4" s="211" t="s">
        <v>27</v>
      </c>
      <c r="G4" s="212" t="s">
        <v>28</v>
      </c>
      <c r="H4" s="16" t="s">
        <v>1394</v>
      </c>
      <c r="I4" s="211" t="s">
        <v>23</v>
      </c>
      <c r="J4" s="211" t="s">
        <v>24</v>
      </c>
      <c r="K4" s="211" t="s">
        <v>25</v>
      </c>
      <c r="L4" s="211" t="s">
        <v>26</v>
      </c>
      <c r="M4" s="211" t="s">
        <v>27</v>
      </c>
      <c r="N4" s="238" t="s">
        <v>28</v>
      </c>
    </row>
    <row r="5" s="206" customFormat="1" ht="24" customHeight="1" spans="1:14">
      <c r="A5" s="213" t="s">
        <v>30</v>
      </c>
      <c r="B5" s="214">
        <f>B6+B19</f>
        <v>0</v>
      </c>
      <c r="C5" s="214">
        <f>C6+C19</f>
        <v>0</v>
      </c>
      <c r="D5" s="215"/>
      <c r="E5" s="214">
        <f>E6+E19</f>
        <v>0</v>
      </c>
      <c r="F5" s="215"/>
      <c r="G5" s="216"/>
      <c r="H5" s="20" t="s">
        <v>30</v>
      </c>
      <c r="I5" s="214">
        <f>B5</f>
        <v>0</v>
      </c>
      <c r="J5" s="214">
        <f>C5</f>
        <v>0</v>
      </c>
      <c r="K5" s="215"/>
      <c r="L5" s="214">
        <f>E5</f>
        <v>0</v>
      </c>
      <c r="M5" s="215"/>
      <c r="N5" s="239"/>
    </row>
    <row r="6" s="206" customFormat="1" ht="24" customHeight="1" spans="1:14">
      <c r="A6" s="23" t="s">
        <v>31</v>
      </c>
      <c r="B6" s="214">
        <f>SUM(B7:B10)</f>
        <v>0</v>
      </c>
      <c r="C6" s="214">
        <f>SUM(C7:C10)</f>
        <v>0</v>
      </c>
      <c r="D6" s="215"/>
      <c r="E6" s="214">
        <f>SUM(E7:E10)</f>
        <v>0</v>
      </c>
      <c r="F6" s="215"/>
      <c r="G6" s="217"/>
      <c r="H6" s="25" t="s">
        <v>32</v>
      </c>
      <c r="I6" s="214">
        <f>SUM(I7,I12,I15,I17)</f>
        <v>0</v>
      </c>
      <c r="J6" s="214">
        <f>SUM(J7,J12,J15,J17)</f>
        <v>0</v>
      </c>
      <c r="K6" s="215"/>
      <c r="L6" s="214">
        <f>SUM(L7,L12,L15,L17)</f>
        <v>0</v>
      </c>
      <c r="M6" s="215"/>
      <c r="N6" s="240"/>
    </row>
    <row r="7" s="206" customFormat="1" ht="22.5" customHeight="1" spans="1:17">
      <c r="A7" s="218" t="s">
        <v>1395</v>
      </c>
      <c r="B7" s="219"/>
      <c r="C7" s="219"/>
      <c r="D7" s="220"/>
      <c r="E7" s="219"/>
      <c r="F7" s="220"/>
      <c r="G7" s="221"/>
      <c r="H7" s="222" t="s">
        <v>1396</v>
      </c>
      <c r="I7" s="219">
        <f>SUM(I8:I11)</f>
        <v>0</v>
      </c>
      <c r="J7" s="219">
        <f>SUM(J8:J11)</f>
        <v>0</v>
      </c>
      <c r="K7" s="220"/>
      <c r="L7" s="219">
        <f>SUM(L8:L11)</f>
        <v>0</v>
      </c>
      <c r="M7" s="220"/>
      <c r="N7" s="241"/>
      <c r="Q7" s="246"/>
    </row>
    <row r="8" s="206" customFormat="1" ht="22.5" customHeight="1" spans="1:17">
      <c r="A8" s="218" t="s">
        <v>1397</v>
      </c>
      <c r="B8" s="219"/>
      <c r="C8" s="219"/>
      <c r="D8" s="220"/>
      <c r="E8" s="219"/>
      <c r="F8" s="220"/>
      <c r="G8" s="221"/>
      <c r="H8" s="222" t="s">
        <v>1398</v>
      </c>
      <c r="I8" s="219"/>
      <c r="J8" s="219"/>
      <c r="K8" s="220"/>
      <c r="L8" s="219"/>
      <c r="M8" s="220"/>
      <c r="N8" s="241"/>
      <c r="Q8" s="246"/>
    </row>
    <row r="9" s="206" customFormat="1" ht="22.5" customHeight="1" spans="1:17">
      <c r="A9" s="218" t="s">
        <v>1399</v>
      </c>
      <c r="B9" s="219"/>
      <c r="C9" s="219"/>
      <c r="D9" s="220"/>
      <c r="E9" s="219"/>
      <c r="F9" s="220"/>
      <c r="G9" s="221"/>
      <c r="H9" s="222" t="s">
        <v>1400</v>
      </c>
      <c r="I9" s="219"/>
      <c r="J9" s="219"/>
      <c r="K9" s="220"/>
      <c r="L9" s="219"/>
      <c r="M9" s="220"/>
      <c r="N9" s="241"/>
      <c r="Q9" s="246"/>
    </row>
    <row r="10" s="206" customFormat="1" ht="22.5" customHeight="1" spans="1:17">
      <c r="A10" s="218" t="s">
        <v>1401</v>
      </c>
      <c r="B10" s="219"/>
      <c r="C10" s="219"/>
      <c r="D10" s="223"/>
      <c r="E10" s="219"/>
      <c r="F10" s="223"/>
      <c r="G10" s="223"/>
      <c r="H10" s="222" t="s">
        <v>1402</v>
      </c>
      <c r="I10" s="219"/>
      <c r="J10" s="219"/>
      <c r="K10" s="220"/>
      <c r="L10" s="219"/>
      <c r="M10" s="220"/>
      <c r="N10" s="241"/>
      <c r="Q10" s="246"/>
    </row>
    <row r="11" s="206" customFormat="1" ht="22.5" customHeight="1" spans="1:17">
      <c r="A11" s="218"/>
      <c r="B11" s="219"/>
      <c r="C11" s="219"/>
      <c r="D11" s="224"/>
      <c r="E11" s="219"/>
      <c r="F11" s="224"/>
      <c r="G11" s="224"/>
      <c r="H11" s="222" t="s">
        <v>1403</v>
      </c>
      <c r="I11" s="219"/>
      <c r="J11" s="219"/>
      <c r="K11" s="220"/>
      <c r="L11" s="219"/>
      <c r="M11" s="220"/>
      <c r="N11" s="241"/>
      <c r="Q11" s="246"/>
    </row>
    <row r="12" s="206" customFormat="1" ht="22.5" customHeight="1" spans="1:17">
      <c r="A12" s="225"/>
      <c r="B12" s="219"/>
      <c r="C12" s="219"/>
      <c r="D12" s="224"/>
      <c r="E12" s="219"/>
      <c r="F12" s="224"/>
      <c r="G12" s="224"/>
      <c r="H12" s="222" t="s">
        <v>1404</v>
      </c>
      <c r="I12" s="219">
        <f>SUM(I13:I14)</f>
        <v>0</v>
      </c>
      <c r="J12" s="219">
        <f>SUM(J13:J14)</f>
        <v>0</v>
      </c>
      <c r="K12" s="220"/>
      <c r="L12" s="219">
        <f>SUM(L13:L14)</f>
        <v>0</v>
      </c>
      <c r="M12" s="220"/>
      <c r="N12" s="241"/>
      <c r="Q12" s="246"/>
    </row>
    <row r="13" s="206" customFormat="1" ht="22.5" customHeight="1" spans="1:17">
      <c r="A13" s="225"/>
      <c r="B13" s="219"/>
      <c r="C13" s="219"/>
      <c r="D13" s="224"/>
      <c r="E13" s="219"/>
      <c r="F13" s="224"/>
      <c r="G13" s="224"/>
      <c r="H13" s="226" t="s">
        <v>1405</v>
      </c>
      <c r="I13" s="219"/>
      <c r="J13" s="219"/>
      <c r="K13" s="220"/>
      <c r="L13" s="219"/>
      <c r="M13" s="220"/>
      <c r="N13" s="241"/>
      <c r="Q13" s="246"/>
    </row>
    <row r="14" s="206" customFormat="1" ht="22.5" customHeight="1" spans="1:17">
      <c r="A14" s="227"/>
      <c r="B14" s="219"/>
      <c r="C14" s="219"/>
      <c r="D14" s="224"/>
      <c r="E14" s="219"/>
      <c r="F14" s="224"/>
      <c r="G14" s="224"/>
      <c r="H14" s="222" t="s">
        <v>1406</v>
      </c>
      <c r="I14" s="219"/>
      <c r="J14" s="219"/>
      <c r="K14" s="220"/>
      <c r="L14" s="219"/>
      <c r="M14" s="220"/>
      <c r="N14" s="241"/>
      <c r="Q14" s="246"/>
    </row>
    <row r="15" s="206" customFormat="1" ht="22.5" customHeight="1" spans="1:17">
      <c r="A15" s="227"/>
      <c r="B15" s="219"/>
      <c r="C15" s="219"/>
      <c r="D15" s="224"/>
      <c r="E15" s="219"/>
      <c r="F15" s="224"/>
      <c r="G15" s="224"/>
      <c r="H15" s="222" t="s">
        <v>1407</v>
      </c>
      <c r="I15" s="219">
        <f>I16</f>
        <v>0</v>
      </c>
      <c r="J15" s="219">
        <f>J16</f>
        <v>0</v>
      </c>
      <c r="K15" s="220"/>
      <c r="L15" s="219">
        <f>L16</f>
        <v>0</v>
      </c>
      <c r="M15" s="220"/>
      <c r="N15" s="239"/>
      <c r="Q15" s="246"/>
    </row>
    <row r="16" s="206" customFormat="1" ht="22.5" customHeight="1" spans="1:17">
      <c r="A16" s="227"/>
      <c r="B16" s="219"/>
      <c r="C16" s="219"/>
      <c r="D16" s="224"/>
      <c r="E16" s="219"/>
      <c r="F16" s="224"/>
      <c r="G16" s="224"/>
      <c r="H16" s="222" t="s">
        <v>1408</v>
      </c>
      <c r="I16" s="219"/>
      <c r="J16" s="219"/>
      <c r="K16" s="220"/>
      <c r="L16" s="219"/>
      <c r="M16" s="220"/>
      <c r="N16" s="239"/>
      <c r="Q16" s="246"/>
    </row>
    <row r="17" s="206" customFormat="1" ht="22.5" customHeight="1" spans="1:17">
      <c r="A17" s="227"/>
      <c r="B17" s="219"/>
      <c r="C17" s="219"/>
      <c r="D17" s="224"/>
      <c r="E17" s="219"/>
      <c r="F17" s="224"/>
      <c r="G17" s="224"/>
      <c r="H17" s="222" t="s">
        <v>1409</v>
      </c>
      <c r="I17" s="219">
        <f>I18</f>
        <v>0</v>
      </c>
      <c r="J17" s="219">
        <f>J18</f>
        <v>0</v>
      </c>
      <c r="K17" s="220"/>
      <c r="L17" s="219">
        <f>L18</f>
        <v>0</v>
      </c>
      <c r="M17" s="220"/>
      <c r="N17" s="239"/>
      <c r="Q17" s="246"/>
    </row>
    <row r="18" s="206" customFormat="1" ht="22.5" customHeight="1" spans="1:17">
      <c r="A18" s="228"/>
      <c r="B18" s="219"/>
      <c r="C18" s="219"/>
      <c r="D18" s="229"/>
      <c r="E18" s="219"/>
      <c r="F18" s="229"/>
      <c r="G18" s="229"/>
      <c r="H18" s="222" t="s">
        <v>1410</v>
      </c>
      <c r="I18" s="219"/>
      <c r="J18" s="219"/>
      <c r="K18" s="220"/>
      <c r="L18" s="219"/>
      <c r="M18" s="220"/>
      <c r="N18" s="242"/>
      <c r="Q18" s="246"/>
    </row>
    <row r="19" s="206" customFormat="1" ht="22.5" customHeight="1" spans="1:14">
      <c r="A19" s="23" t="s">
        <v>82</v>
      </c>
      <c r="B19" s="214">
        <f>SUM(B20:B21)</f>
        <v>0</v>
      </c>
      <c r="C19" s="214">
        <f>SUM(C20:C21)</f>
        <v>0</v>
      </c>
      <c r="D19" s="215"/>
      <c r="E19" s="214">
        <f>SUM(E20:E21)</f>
        <v>0</v>
      </c>
      <c r="F19" s="215"/>
      <c r="G19" s="230"/>
      <c r="H19" s="231" t="s">
        <v>83</v>
      </c>
      <c r="I19" s="214">
        <f>SUM(I20:I22)</f>
        <v>0</v>
      </c>
      <c r="J19" s="214">
        <f>SUM(J20:J22)</f>
        <v>0</v>
      </c>
      <c r="K19" s="215"/>
      <c r="L19" s="214">
        <f>SUM(L20:L22)</f>
        <v>0</v>
      </c>
      <c r="M19" s="215"/>
      <c r="N19" s="243"/>
    </row>
    <row r="20" s="206" customFormat="1" ht="22.5" customHeight="1" spans="1:14">
      <c r="A20" s="232" t="s">
        <v>84</v>
      </c>
      <c r="B20" s="219"/>
      <c r="C20" s="219"/>
      <c r="D20" s="220"/>
      <c r="E20" s="219"/>
      <c r="F20" s="220"/>
      <c r="G20" s="229"/>
      <c r="H20" s="233" t="s">
        <v>1411</v>
      </c>
      <c r="I20" s="219"/>
      <c r="J20" s="219"/>
      <c r="K20" s="220"/>
      <c r="L20" s="219"/>
      <c r="M20" s="220"/>
      <c r="N20" s="239"/>
    </row>
    <row r="21" s="206" customFormat="1" ht="22.5" customHeight="1" spans="1:14">
      <c r="A21" s="232" t="s">
        <v>1412</v>
      </c>
      <c r="B21" s="219"/>
      <c r="C21" s="219"/>
      <c r="D21" s="220"/>
      <c r="E21" s="219"/>
      <c r="F21" s="220"/>
      <c r="G21" s="229"/>
      <c r="H21" s="233" t="s">
        <v>1413</v>
      </c>
      <c r="I21" s="220"/>
      <c r="J21" s="220"/>
      <c r="K21" s="220"/>
      <c r="L21" s="220"/>
      <c r="M21" s="220"/>
      <c r="N21" s="239"/>
    </row>
    <row r="22" s="206" customFormat="1" ht="20.1" customHeight="1" spans="1:14">
      <c r="A22" s="234"/>
      <c r="B22" s="235"/>
      <c r="C22" s="235"/>
      <c r="D22" s="235"/>
      <c r="E22" s="235"/>
      <c r="F22" s="235"/>
      <c r="G22" s="235"/>
      <c r="H22" s="236" t="s">
        <v>1414</v>
      </c>
      <c r="I22" s="244"/>
      <c r="J22" s="244"/>
      <c r="K22" s="244"/>
      <c r="L22" s="244"/>
      <c r="M22" s="244"/>
      <c r="N22" s="245"/>
    </row>
    <row r="23" ht="66" customHeight="1" spans="1:14">
      <c r="A23" s="237" t="s">
        <v>1415</v>
      </c>
      <c r="B23" s="237"/>
      <c r="C23" s="237"/>
      <c r="D23" s="237"/>
      <c r="E23" s="237"/>
      <c r="F23" s="237"/>
      <c r="G23" s="237"/>
      <c r="H23" s="237"/>
      <c r="I23" s="237"/>
      <c r="J23" s="237"/>
      <c r="K23" s="237"/>
      <c r="L23" s="237"/>
      <c r="M23" s="237"/>
      <c r="N23" s="237"/>
    </row>
    <row r="24" ht="20.1" customHeight="1"/>
    <row r="25" ht="20.1" customHeight="1"/>
    <row r="26" ht="20.1" customHeight="1"/>
    <row r="27" ht="20.1" customHeight="1"/>
  </sheetData>
  <mergeCells count="4">
    <mergeCell ref="A1:H1"/>
    <mergeCell ref="A2:N2"/>
    <mergeCell ref="I3:N3"/>
    <mergeCell ref="A23:N23"/>
  </mergeCells>
  <printOptions horizontalCentered="1"/>
  <pageMargins left="0.15748031496063" right="0.15748031496063" top="0.511811023622047" bottom="0.31496062992126" header="0.31496062992126" footer="0.31496062992126"/>
  <pageSetup paperSize="9" scale="66" fitToHeight="0" orientation="landscape" blackAndWhite="1" errors="blank"/>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M41"/>
  <sheetViews>
    <sheetView workbookViewId="0">
      <selection activeCell="D8" sqref="D8"/>
    </sheetView>
  </sheetViews>
  <sheetFormatPr defaultColWidth="9" defaultRowHeight="13.5"/>
  <cols>
    <col min="1" max="1" width="31" style="155" customWidth="1"/>
    <col min="2" max="2" width="15.375" style="156" customWidth="1"/>
    <col min="3" max="3" width="17.125" style="156" hidden="1" customWidth="1"/>
    <col min="4" max="4" width="10.875" style="157" customWidth="1"/>
    <col min="5" max="5" width="31.5" style="155" customWidth="1"/>
    <col min="6" max="7" width="14.125" style="155" customWidth="1"/>
    <col min="8" max="8" width="11.5" style="155" customWidth="1"/>
    <col min="9" max="9" width="11.625" style="155" customWidth="1"/>
    <col min="10" max="16384" width="9" style="155"/>
  </cols>
  <sheetData>
    <row r="1" ht="18" customHeight="1" spans="1:8">
      <c r="A1" s="56" t="s">
        <v>1416</v>
      </c>
      <c r="B1" s="56"/>
      <c r="C1" s="56"/>
      <c r="D1" s="56"/>
      <c r="E1" s="56"/>
      <c r="F1" s="56"/>
      <c r="G1" s="56"/>
      <c r="H1" s="56"/>
    </row>
    <row r="2" ht="22.5" spans="1:8">
      <c r="A2" s="158" t="s">
        <v>1417</v>
      </c>
      <c r="B2" s="158"/>
      <c r="C2" s="158"/>
      <c r="D2" s="158"/>
      <c r="E2" s="158"/>
      <c r="F2" s="158"/>
      <c r="G2" s="158"/>
      <c r="H2" s="158"/>
    </row>
    <row r="3" ht="23.25" spans="1:8">
      <c r="A3" s="159"/>
      <c r="B3" s="160"/>
      <c r="C3" s="160"/>
      <c r="D3" s="161"/>
      <c r="E3" s="159"/>
      <c r="F3" s="100" t="s">
        <v>21</v>
      </c>
      <c r="G3" s="100"/>
      <c r="H3" s="100"/>
    </row>
    <row r="4" ht="56.25" spans="1:8">
      <c r="A4" s="162" t="s">
        <v>22</v>
      </c>
      <c r="B4" s="163" t="s">
        <v>23</v>
      </c>
      <c r="C4" s="163" t="s">
        <v>1418</v>
      </c>
      <c r="D4" s="164" t="s">
        <v>1419</v>
      </c>
      <c r="E4" s="165" t="s">
        <v>29</v>
      </c>
      <c r="F4" s="166" t="s">
        <v>23</v>
      </c>
      <c r="G4" s="167" t="s">
        <v>1420</v>
      </c>
      <c r="H4" s="168" t="s">
        <v>1421</v>
      </c>
    </row>
    <row r="5" ht="18.75" spans="1:9">
      <c r="A5" s="169" t="s">
        <v>30</v>
      </c>
      <c r="B5" s="170">
        <f>B6+B32</f>
        <v>2387</v>
      </c>
      <c r="C5" s="171">
        <f>C6+C32</f>
        <v>2240</v>
      </c>
      <c r="D5" s="172">
        <f t="shared" ref="D5:D15" si="0">B5/C5</f>
        <v>1.065625</v>
      </c>
      <c r="E5" s="169" t="s">
        <v>30</v>
      </c>
      <c r="F5" s="170">
        <f>F6+F32</f>
        <v>2387</v>
      </c>
      <c r="G5" s="173">
        <f>G6+G32</f>
        <v>3260</v>
      </c>
      <c r="H5" s="174">
        <f>F5/G5</f>
        <v>0.732208588957055</v>
      </c>
      <c r="I5" s="156"/>
    </row>
    <row r="6" ht="18.75" spans="1:9">
      <c r="A6" s="175" t="s">
        <v>31</v>
      </c>
      <c r="B6" s="176">
        <f>B7+B23</f>
        <v>1342</v>
      </c>
      <c r="C6" s="177">
        <f>C7+C23</f>
        <v>758</v>
      </c>
      <c r="D6" s="178">
        <f t="shared" si="0"/>
        <v>1.77044854881266</v>
      </c>
      <c r="E6" s="175" t="s">
        <v>32</v>
      </c>
      <c r="F6" s="176">
        <f>F7+F13+F14+F15+F16+F17+F18+F25+F28</f>
        <v>2379</v>
      </c>
      <c r="G6" s="173">
        <f>G7+G13+G14+G15+G16+G17+G18+G20+G25+G27+G28</f>
        <v>3094</v>
      </c>
      <c r="H6" s="174">
        <f>F6/G6</f>
        <v>0.76890756302521</v>
      </c>
      <c r="I6" s="204"/>
    </row>
    <row r="7" spans="1:9">
      <c r="A7" s="179" t="s">
        <v>33</v>
      </c>
      <c r="B7" s="180">
        <f>B8+B9+B10+B11+B12+B13+B14+B15+B18+B19</f>
        <v>1342</v>
      </c>
      <c r="C7" s="181">
        <f>C8+C9+C10+C11+C12+C13+C14+C15+C19+C20</f>
        <v>632</v>
      </c>
      <c r="D7" s="178">
        <f t="shared" si="0"/>
        <v>2.12341772151899</v>
      </c>
      <c r="E7" s="182" t="s">
        <v>34</v>
      </c>
      <c r="F7" s="183">
        <v>773</v>
      </c>
      <c r="G7" s="184">
        <v>1039</v>
      </c>
      <c r="H7" s="174">
        <f>F7/G7</f>
        <v>0.743984600577478</v>
      </c>
      <c r="I7" s="204"/>
    </row>
    <row r="8" spans="1:9">
      <c r="A8" s="185" t="s">
        <v>35</v>
      </c>
      <c r="B8" s="183">
        <v>470</v>
      </c>
      <c r="C8" s="181">
        <v>312</v>
      </c>
      <c r="D8" s="178">
        <f t="shared" si="0"/>
        <v>1.50641025641026</v>
      </c>
      <c r="E8" s="182" t="s">
        <v>36</v>
      </c>
      <c r="F8" s="183"/>
      <c r="G8" s="184"/>
      <c r="H8" s="174"/>
      <c r="I8" s="204"/>
    </row>
    <row r="9" spans="1:9">
      <c r="A9" s="185" t="s">
        <v>37</v>
      </c>
      <c r="B9" s="183">
        <v>10</v>
      </c>
      <c r="C9" s="181">
        <v>1</v>
      </c>
      <c r="D9" s="178">
        <f t="shared" si="0"/>
        <v>10</v>
      </c>
      <c r="E9" s="182" t="s">
        <v>38</v>
      </c>
      <c r="F9" s="183"/>
      <c r="G9" s="184"/>
      <c r="H9" s="174"/>
      <c r="I9" s="204"/>
    </row>
    <row r="10" spans="1:9">
      <c r="A10" s="185" t="s">
        <v>39</v>
      </c>
      <c r="B10" s="183">
        <v>4</v>
      </c>
      <c r="C10" s="181">
        <v>5</v>
      </c>
      <c r="D10" s="178">
        <f t="shared" si="0"/>
        <v>0.8</v>
      </c>
      <c r="E10" s="182" t="s">
        <v>40</v>
      </c>
      <c r="F10" s="183"/>
      <c r="G10" s="184"/>
      <c r="H10" s="174"/>
      <c r="I10" s="204"/>
    </row>
    <row r="11" spans="1:9">
      <c r="A11" s="185" t="s">
        <v>41</v>
      </c>
      <c r="B11" s="183">
        <v>760</v>
      </c>
      <c r="C11" s="181">
        <v>188</v>
      </c>
      <c r="D11" s="178">
        <f t="shared" si="0"/>
        <v>4.04255319148936</v>
      </c>
      <c r="E11" s="182" t="s">
        <v>42</v>
      </c>
      <c r="F11" s="183"/>
      <c r="G11" s="184"/>
      <c r="H11" s="174"/>
      <c r="I11" s="204"/>
    </row>
    <row r="12" spans="1:9">
      <c r="A12" s="185" t="s">
        <v>43</v>
      </c>
      <c r="B12" s="183">
        <v>60</v>
      </c>
      <c r="C12" s="181">
        <v>56</v>
      </c>
      <c r="D12" s="178">
        <f t="shared" si="0"/>
        <v>1.07142857142857</v>
      </c>
      <c r="E12" s="182" t="s">
        <v>44</v>
      </c>
      <c r="F12" s="183"/>
      <c r="G12" s="184"/>
      <c r="H12" s="174"/>
      <c r="I12" s="204"/>
    </row>
    <row r="13" spans="1:9">
      <c r="A13" s="185" t="s">
        <v>45</v>
      </c>
      <c r="B13" s="183">
        <v>2</v>
      </c>
      <c r="C13" s="181">
        <v>2</v>
      </c>
      <c r="D13" s="178">
        <f t="shared" si="0"/>
        <v>1</v>
      </c>
      <c r="E13" s="182" t="s">
        <v>46</v>
      </c>
      <c r="F13" s="183">
        <f>69+14</f>
        <v>83</v>
      </c>
      <c r="G13" s="184">
        <v>107</v>
      </c>
      <c r="H13" s="174">
        <f t="shared" ref="H13:H18" si="1">F13/G13</f>
        <v>0.775700934579439</v>
      </c>
      <c r="I13" s="204"/>
    </row>
    <row r="14" spans="1:9">
      <c r="A14" s="185" t="s">
        <v>47</v>
      </c>
      <c r="B14" s="183">
        <v>4</v>
      </c>
      <c r="C14" s="181">
        <v>4</v>
      </c>
      <c r="D14" s="178">
        <f t="shared" si="0"/>
        <v>1</v>
      </c>
      <c r="E14" s="182" t="s">
        <v>48</v>
      </c>
      <c r="F14" s="183">
        <v>390</v>
      </c>
      <c r="G14" s="184">
        <v>320</v>
      </c>
      <c r="H14" s="174">
        <f t="shared" si="1"/>
        <v>1.21875</v>
      </c>
      <c r="I14" s="204"/>
    </row>
    <row r="15" spans="1:9">
      <c r="A15" s="185" t="s">
        <v>49</v>
      </c>
      <c r="B15" s="183">
        <v>1</v>
      </c>
      <c r="C15" s="181">
        <v>1</v>
      </c>
      <c r="D15" s="178">
        <f t="shared" si="0"/>
        <v>1</v>
      </c>
      <c r="E15" s="182" t="s">
        <v>50</v>
      </c>
      <c r="F15" s="183">
        <v>83</v>
      </c>
      <c r="G15" s="184">
        <v>76</v>
      </c>
      <c r="H15" s="174">
        <f t="shared" si="1"/>
        <v>1.09210526315789</v>
      </c>
      <c r="I15" s="204"/>
    </row>
    <row r="16" spans="1:9">
      <c r="A16" s="185" t="s">
        <v>51</v>
      </c>
      <c r="B16" s="183"/>
      <c r="C16" s="181"/>
      <c r="D16" s="178"/>
      <c r="E16" s="182" t="s">
        <v>52</v>
      </c>
      <c r="F16" s="183">
        <v>76</v>
      </c>
      <c r="G16" s="184">
        <v>95</v>
      </c>
      <c r="H16" s="174">
        <f t="shared" si="1"/>
        <v>0.8</v>
      </c>
      <c r="I16" s="204"/>
    </row>
    <row r="17" spans="1:9">
      <c r="A17" s="185" t="s">
        <v>55</v>
      </c>
      <c r="B17" s="183"/>
      <c r="C17" s="181"/>
      <c r="D17" s="178"/>
      <c r="E17" s="182" t="s">
        <v>54</v>
      </c>
      <c r="F17" s="183">
        <v>110</v>
      </c>
      <c r="G17" s="184">
        <v>268</v>
      </c>
      <c r="H17" s="174">
        <f t="shared" si="1"/>
        <v>0.41044776119403</v>
      </c>
      <c r="I17" s="204"/>
    </row>
    <row r="18" spans="1:8">
      <c r="A18" s="185" t="s">
        <v>57</v>
      </c>
      <c r="B18" s="183">
        <v>1</v>
      </c>
      <c r="C18" s="181"/>
      <c r="D18" s="178"/>
      <c r="E18" s="182" t="s">
        <v>56</v>
      </c>
      <c r="F18" s="183">
        <v>731</v>
      </c>
      <c r="G18" s="184">
        <v>815</v>
      </c>
      <c r="H18" s="174">
        <f t="shared" si="1"/>
        <v>0.896932515337423</v>
      </c>
    </row>
    <row r="19" spans="1:13">
      <c r="A19" s="185" t="s">
        <v>59</v>
      </c>
      <c r="B19" s="183">
        <v>30</v>
      </c>
      <c r="C19" s="181">
        <v>1</v>
      </c>
      <c r="D19" s="178">
        <f>B19/C19</f>
        <v>30</v>
      </c>
      <c r="E19" s="182" t="s">
        <v>58</v>
      </c>
      <c r="F19" s="183"/>
      <c r="G19" s="184"/>
      <c r="H19" s="174"/>
      <c r="I19" s="204"/>
      <c r="M19" s="205"/>
    </row>
    <row r="20" spans="1:9">
      <c r="A20" s="185" t="s">
        <v>61</v>
      </c>
      <c r="B20" s="183"/>
      <c r="C20" s="181">
        <v>62</v>
      </c>
      <c r="D20" s="178"/>
      <c r="E20" s="182" t="s">
        <v>60</v>
      </c>
      <c r="F20" s="183"/>
      <c r="G20" s="184">
        <v>200</v>
      </c>
      <c r="H20" s="174"/>
      <c r="I20" s="204"/>
    </row>
    <row r="21" spans="1:9">
      <c r="A21" s="185" t="s">
        <v>53</v>
      </c>
      <c r="B21" s="184"/>
      <c r="C21" s="181"/>
      <c r="D21" s="178"/>
      <c r="E21" s="182" t="s">
        <v>62</v>
      </c>
      <c r="F21" s="183"/>
      <c r="G21" s="184"/>
      <c r="H21" s="174"/>
      <c r="I21" s="204"/>
    </row>
    <row r="22" spans="1:9">
      <c r="A22" s="185" t="s">
        <v>63</v>
      </c>
      <c r="B22" s="184"/>
      <c r="C22" s="177"/>
      <c r="D22" s="178"/>
      <c r="E22" s="182" t="s">
        <v>64</v>
      </c>
      <c r="F22" s="183"/>
      <c r="G22" s="184"/>
      <c r="H22" s="174"/>
      <c r="I22" s="204"/>
    </row>
    <row r="23" spans="1:9">
      <c r="A23" s="186" t="s">
        <v>65</v>
      </c>
      <c r="B23" s="180"/>
      <c r="C23" s="181">
        <f>C26+C27+C28</f>
        <v>126</v>
      </c>
      <c r="D23" s="178"/>
      <c r="E23" s="187" t="s">
        <v>66</v>
      </c>
      <c r="F23" s="183"/>
      <c r="G23" s="184"/>
      <c r="H23" s="174"/>
      <c r="I23" s="204"/>
    </row>
    <row r="24" spans="1:9">
      <c r="A24" s="185" t="s">
        <v>67</v>
      </c>
      <c r="B24" s="184"/>
      <c r="C24" s="181"/>
      <c r="D24" s="178"/>
      <c r="E24" s="182" t="s">
        <v>68</v>
      </c>
      <c r="F24" s="183"/>
      <c r="G24" s="184"/>
      <c r="H24" s="174"/>
      <c r="I24" s="204"/>
    </row>
    <row r="25" spans="1:8">
      <c r="A25" s="185" t="s">
        <v>69</v>
      </c>
      <c r="B25" s="184"/>
      <c r="C25" s="181"/>
      <c r="D25" s="178"/>
      <c r="E25" s="182" t="s">
        <v>70</v>
      </c>
      <c r="F25" s="183">
        <v>111</v>
      </c>
      <c r="G25" s="184">
        <v>137</v>
      </c>
      <c r="H25" s="174">
        <f>F25/G25</f>
        <v>0.81021897810219</v>
      </c>
    </row>
    <row r="26" spans="1:8">
      <c r="A26" s="185" t="s">
        <v>71</v>
      </c>
      <c r="B26" s="188"/>
      <c r="C26" s="181">
        <v>1</v>
      </c>
      <c r="D26" s="178"/>
      <c r="E26" s="182" t="s">
        <v>72</v>
      </c>
      <c r="F26" s="183"/>
      <c r="G26" s="184"/>
      <c r="H26" s="174"/>
    </row>
    <row r="27" spans="1:8">
      <c r="A27" s="185" t="s">
        <v>73</v>
      </c>
      <c r="B27" s="184"/>
      <c r="C27" s="181">
        <v>7</v>
      </c>
      <c r="D27" s="178"/>
      <c r="E27" s="182" t="s">
        <v>74</v>
      </c>
      <c r="F27" s="183"/>
      <c r="G27" s="184">
        <v>5</v>
      </c>
      <c r="H27" s="174"/>
    </row>
    <row r="28" spans="1:8">
      <c r="A28" s="185" t="s">
        <v>75</v>
      </c>
      <c r="B28" s="184"/>
      <c r="C28" s="181">
        <v>118</v>
      </c>
      <c r="D28" s="178"/>
      <c r="E28" s="182" t="s">
        <v>76</v>
      </c>
      <c r="F28" s="183">
        <v>22</v>
      </c>
      <c r="G28" s="184">
        <v>32</v>
      </c>
      <c r="H28" s="174">
        <f>F28/G28</f>
        <v>0.6875</v>
      </c>
    </row>
    <row r="29" spans="1:8">
      <c r="A29" s="185" t="s">
        <v>77</v>
      </c>
      <c r="B29" s="184"/>
      <c r="C29" s="181"/>
      <c r="D29" s="178"/>
      <c r="E29" s="182" t="s">
        <v>78</v>
      </c>
      <c r="F29" s="183"/>
      <c r="G29" s="184"/>
      <c r="H29" s="174"/>
    </row>
    <row r="30" spans="1:8">
      <c r="A30" s="185" t="s">
        <v>79</v>
      </c>
      <c r="B30" s="184"/>
      <c r="C30" s="181"/>
      <c r="D30" s="178"/>
      <c r="E30" s="182" t="s">
        <v>80</v>
      </c>
      <c r="F30" s="183"/>
      <c r="G30" s="184"/>
      <c r="H30" s="174"/>
    </row>
    <row r="31" spans="1:8">
      <c r="A31" s="189"/>
      <c r="B31" s="190"/>
      <c r="C31" s="181"/>
      <c r="D31" s="178"/>
      <c r="E31" s="182" t="s">
        <v>81</v>
      </c>
      <c r="F31" s="183"/>
      <c r="G31" s="184"/>
      <c r="H31" s="174"/>
    </row>
    <row r="32" ht="18.75" spans="1:9">
      <c r="A32" s="175" t="s">
        <v>82</v>
      </c>
      <c r="B32" s="176">
        <f>B33+B40</f>
        <v>1045</v>
      </c>
      <c r="C32" s="177">
        <f>C33+C40</f>
        <v>1482</v>
      </c>
      <c r="D32" s="178">
        <f>B32/C32</f>
        <v>0.705128205128205</v>
      </c>
      <c r="E32" s="175" t="s">
        <v>83</v>
      </c>
      <c r="F32" s="176">
        <f>F33+F34+F36</f>
        <v>8</v>
      </c>
      <c r="G32" s="176">
        <f>G33+G34+G36</f>
        <v>166</v>
      </c>
      <c r="H32" s="174">
        <f>F32/G32</f>
        <v>0.0481927710843374</v>
      </c>
      <c r="I32" s="156"/>
    </row>
    <row r="33" spans="1:8">
      <c r="A33" s="182" t="s">
        <v>84</v>
      </c>
      <c r="B33" s="191">
        <v>1031</v>
      </c>
      <c r="C33" s="181">
        <v>1458</v>
      </c>
      <c r="D33" s="178">
        <f>B33/C33</f>
        <v>0.707133058984911</v>
      </c>
      <c r="E33" s="182" t="s">
        <v>85</v>
      </c>
      <c r="F33" s="184">
        <v>8</v>
      </c>
      <c r="G33" s="184">
        <v>166</v>
      </c>
      <c r="H33" s="174">
        <f>F33/G33</f>
        <v>0.0481927710843374</v>
      </c>
    </row>
    <row r="34" spans="1:8">
      <c r="A34" s="182" t="s">
        <v>86</v>
      </c>
      <c r="B34" s="191"/>
      <c r="C34" s="192"/>
      <c r="D34" s="178"/>
      <c r="E34" s="182" t="s">
        <v>87</v>
      </c>
      <c r="F34" s="184"/>
      <c r="G34" s="193"/>
      <c r="H34" s="174"/>
    </row>
    <row r="35" spans="1:8">
      <c r="A35" s="182" t="s">
        <v>88</v>
      </c>
      <c r="B35" s="184"/>
      <c r="C35" s="194"/>
      <c r="D35" s="178"/>
      <c r="E35" s="182" t="s">
        <v>89</v>
      </c>
      <c r="F35" s="184"/>
      <c r="G35" s="193"/>
      <c r="H35" s="174"/>
    </row>
    <row r="36" spans="1:8">
      <c r="A36" s="182" t="s">
        <v>90</v>
      </c>
      <c r="B36" s="191"/>
      <c r="C36" s="192"/>
      <c r="D36" s="178"/>
      <c r="E36" s="182" t="s">
        <v>1422</v>
      </c>
      <c r="F36" s="184"/>
      <c r="G36" s="193"/>
      <c r="H36" s="174"/>
    </row>
    <row r="37" spans="1:8">
      <c r="A37" s="182" t="s">
        <v>1423</v>
      </c>
      <c r="B37" s="191">
        <f>SUM(B38:B39)</f>
        <v>0</v>
      </c>
      <c r="C37" s="192"/>
      <c r="D37" s="178"/>
      <c r="E37" s="182" t="s">
        <v>1424</v>
      </c>
      <c r="F37" s="184"/>
      <c r="G37" s="193"/>
      <c r="H37" s="174"/>
    </row>
    <row r="38" spans="1:8">
      <c r="A38" s="182" t="s">
        <v>94</v>
      </c>
      <c r="B38" s="191"/>
      <c r="C38" s="192"/>
      <c r="D38" s="178"/>
      <c r="E38" s="182" t="s">
        <v>99</v>
      </c>
      <c r="F38" s="191"/>
      <c r="G38" s="195"/>
      <c r="H38" s="174"/>
    </row>
    <row r="39" spans="1:8">
      <c r="A39" s="182" t="s">
        <v>96</v>
      </c>
      <c r="B39" s="191"/>
      <c r="C39" s="192"/>
      <c r="D39" s="178"/>
      <c r="E39" s="182" t="s">
        <v>101</v>
      </c>
      <c r="F39" s="191"/>
      <c r="G39" s="195"/>
      <c r="H39" s="174"/>
    </row>
    <row r="40" spans="1:8">
      <c r="A40" s="196" t="s">
        <v>100</v>
      </c>
      <c r="B40" s="197">
        <v>14</v>
      </c>
      <c r="C40" s="198">
        <v>24</v>
      </c>
      <c r="D40" s="199">
        <f>B40/C40</f>
        <v>0.583333333333333</v>
      </c>
      <c r="E40" s="196" t="s">
        <v>101</v>
      </c>
      <c r="F40" s="200"/>
      <c r="G40" s="201"/>
      <c r="H40" s="174"/>
    </row>
    <row r="41" ht="44.25" customHeight="1" spans="1:8">
      <c r="A41" s="202" t="s">
        <v>1425</v>
      </c>
      <c r="B41" s="203"/>
      <c r="C41" s="203"/>
      <c r="D41" s="202"/>
      <c r="E41" s="202"/>
      <c r="F41" s="202"/>
      <c r="G41" s="202"/>
      <c r="H41" s="202"/>
    </row>
  </sheetData>
  <mergeCells count="4">
    <mergeCell ref="A1:H1"/>
    <mergeCell ref="A2:H2"/>
    <mergeCell ref="F3:H3"/>
    <mergeCell ref="A41:H41"/>
  </mergeCells>
  <printOptions horizontalCentered="1"/>
  <pageMargins left="0.236220472440945" right="0.236220472440945" top="0.511811023622047" bottom="0" header="0.31496062992126" footer="0.31496062992126"/>
  <pageSetup paperSize="9" scale="93" orientation="portrait"/>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tabColor rgb="FFFF0000"/>
  </sheetPr>
  <dimension ref="A1:C1329"/>
  <sheetViews>
    <sheetView workbookViewId="0">
      <selection activeCell="B8" sqref="B8"/>
    </sheetView>
  </sheetViews>
  <sheetFormatPr defaultColWidth="21.5" defaultRowHeight="14.25" outlineLevelCol="2"/>
  <cols>
    <col min="1" max="1" width="55.25" style="141" customWidth="1"/>
    <col min="2" max="2" width="30.625" style="141" customWidth="1"/>
    <col min="3" max="16384" width="21.5" style="141"/>
  </cols>
  <sheetData>
    <row r="1" ht="18.75" spans="1:2">
      <c r="A1" s="56" t="s">
        <v>1426</v>
      </c>
      <c r="B1" s="56"/>
    </row>
    <row r="2" s="140" customFormat="1" ht="22.5" spans="1:3">
      <c r="A2" s="57" t="s">
        <v>1427</v>
      </c>
      <c r="B2" s="57"/>
      <c r="C2" s="142"/>
    </row>
    <row r="3" ht="27" customHeight="1" spans="1:3">
      <c r="A3" s="143" t="s">
        <v>21</v>
      </c>
      <c r="B3" s="143"/>
      <c r="C3" s="144"/>
    </row>
    <row r="4" ht="24" customHeight="1" spans="1:3">
      <c r="A4" s="145" t="s">
        <v>107</v>
      </c>
      <c r="B4" s="146" t="s">
        <v>1428</v>
      </c>
      <c r="C4" s="147"/>
    </row>
    <row r="5" ht="25.5" customHeight="1" spans="1:3">
      <c r="A5" s="63" t="s">
        <v>109</v>
      </c>
      <c r="B5" s="148">
        <f>B6+B235+B275+B294+B384+B436+B492+B549+B675+B747+B826+B849+B960+B1024+B1088+B1108+B1138+B1148+B1193+B1213+B1257+B1313+B1316+B1324+B1328</f>
        <v>2379</v>
      </c>
      <c r="C5" s="147"/>
    </row>
    <row r="6" ht="21" customHeight="1" spans="1:2">
      <c r="A6" s="63" t="s">
        <v>110</v>
      </c>
      <c r="B6" s="64">
        <v>773</v>
      </c>
    </row>
    <row r="7" ht="21" customHeight="1" spans="1:2">
      <c r="A7" s="63" t="s">
        <v>111</v>
      </c>
      <c r="B7" s="66">
        <v>36</v>
      </c>
    </row>
    <row r="8" ht="21" customHeight="1" spans="1:2">
      <c r="A8" s="65" t="s">
        <v>112</v>
      </c>
      <c r="B8" s="64">
        <v>36</v>
      </c>
    </row>
    <row r="9" ht="21" customHeight="1" spans="1:2">
      <c r="A9" s="65" t="s">
        <v>113</v>
      </c>
      <c r="B9" s="64"/>
    </row>
    <row r="10" ht="21" customHeight="1" spans="1:2">
      <c r="A10" s="65" t="s">
        <v>114</v>
      </c>
      <c r="B10" s="64"/>
    </row>
    <row r="11" ht="21" customHeight="1" spans="1:2">
      <c r="A11" s="65" t="s">
        <v>115</v>
      </c>
      <c r="B11" s="64"/>
    </row>
    <row r="12" ht="21" customHeight="1" spans="1:2">
      <c r="A12" s="65" t="s">
        <v>116</v>
      </c>
      <c r="B12" s="64"/>
    </row>
    <row r="13" ht="21" customHeight="1" spans="1:2">
      <c r="A13" s="65" t="s">
        <v>117</v>
      </c>
      <c r="B13" s="64"/>
    </row>
    <row r="14" ht="21" customHeight="1" spans="1:2">
      <c r="A14" s="65" t="s">
        <v>118</v>
      </c>
      <c r="B14" s="64"/>
    </row>
    <row r="15" ht="21" customHeight="1" spans="1:2">
      <c r="A15" s="65" t="s">
        <v>119</v>
      </c>
      <c r="B15" s="64"/>
    </row>
    <row r="16" ht="21" customHeight="1" spans="1:2">
      <c r="A16" s="65" t="s">
        <v>120</v>
      </c>
      <c r="B16" s="64"/>
    </row>
    <row r="17" ht="21" customHeight="1" spans="1:2">
      <c r="A17" s="65" t="s">
        <v>121</v>
      </c>
      <c r="B17" s="64"/>
    </row>
    <row r="18" ht="21" customHeight="1" spans="1:2">
      <c r="A18" s="65" t="s">
        <v>122</v>
      </c>
      <c r="B18" s="64"/>
    </row>
    <row r="19" ht="21" customHeight="1" spans="1:2">
      <c r="A19" s="63" t="s">
        <v>123</v>
      </c>
      <c r="B19" s="64">
        <f>SUM(B20:B27)</f>
        <v>0</v>
      </c>
    </row>
    <row r="20" ht="21" customHeight="1" spans="1:2">
      <c r="A20" s="65" t="s">
        <v>112</v>
      </c>
      <c r="B20" s="64"/>
    </row>
    <row r="21" ht="21" customHeight="1" spans="1:2">
      <c r="A21" s="65" t="s">
        <v>113</v>
      </c>
      <c r="B21" s="64"/>
    </row>
    <row r="22" ht="21" customHeight="1" spans="1:2">
      <c r="A22" s="65" t="s">
        <v>114</v>
      </c>
      <c r="B22" s="64"/>
    </row>
    <row r="23" ht="21" customHeight="1" spans="1:2">
      <c r="A23" s="65" t="s">
        <v>124</v>
      </c>
      <c r="B23" s="64"/>
    </row>
    <row r="24" ht="21" customHeight="1" spans="1:2">
      <c r="A24" s="65" t="s">
        <v>125</v>
      </c>
      <c r="B24" s="64"/>
    </row>
    <row r="25" ht="21" customHeight="1" spans="1:2">
      <c r="A25" s="65" t="s">
        <v>126</v>
      </c>
      <c r="B25" s="64"/>
    </row>
    <row r="26" ht="21" customHeight="1" spans="1:2">
      <c r="A26" s="65" t="s">
        <v>121</v>
      </c>
      <c r="B26" s="64"/>
    </row>
    <row r="27" ht="21" customHeight="1" spans="1:2">
      <c r="A27" s="65" t="s">
        <v>127</v>
      </c>
      <c r="B27" s="64"/>
    </row>
    <row r="28" ht="21" customHeight="1" spans="1:2">
      <c r="A28" s="63" t="s">
        <v>128</v>
      </c>
      <c r="B28" s="64">
        <v>577</v>
      </c>
    </row>
    <row r="29" ht="21" customHeight="1" spans="1:2">
      <c r="A29" s="65" t="s">
        <v>112</v>
      </c>
      <c r="B29" s="64">
        <v>559</v>
      </c>
    </row>
    <row r="30" ht="21" customHeight="1" spans="1:2">
      <c r="A30" s="65" t="s">
        <v>113</v>
      </c>
      <c r="B30" s="64">
        <v>18</v>
      </c>
    </row>
    <row r="31" ht="21" customHeight="1" spans="1:2">
      <c r="A31" s="65" t="s">
        <v>114</v>
      </c>
      <c r="B31" s="64"/>
    </row>
    <row r="32" ht="21" customHeight="1" spans="1:2">
      <c r="A32" s="65" t="s">
        <v>129</v>
      </c>
      <c r="B32" s="64"/>
    </row>
    <row r="33" ht="21" customHeight="1" spans="1:2">
      <c r="A33" s="65" t="s">
        <v>130</v>
      </c>
      <c r="B33" s="64"/>
    </row>
    <row r="34" ht="21" customHeight="1" spans="1:2">
      <c r="A34" s="65" t="s">
        <v>131</v>
      </c>
      <c r="B34" s="64"/>
    </row>
    <row r="35" ht="21" customHeight="1" spans="1:2">
      <c r="A35" s="65" t="s">
        <v>132</v>
      </c>
      <c r="B35" s="64"/>
    </row>
    <row r="36" ht="21" customHeight="1" spans="1:2">
      <c r="A36" s="65" t="s">
        <v>133</v>
      </c>
      <c r="B36" s="64"/>
    </row>
    <row r="37" ht="21" customHeight="1" spans="1:2">
      <c r="A37" s="65" t="s">
        <v>121</v>
      </c>
      <c r="B37" s="64"/>
    </row>
    <row r="38" ht="21" customHeight="1" spans="1:2">
      <c r="A38" s="65" t="s">
        <v>134</v>
      </c>
      <c r="B38" s="64"/>
    </row>
    <row r="39" ht="21" customHeight="1" spans="1:2">
      <c r="A39" s="63" t="s">
        <v>135</v>
      </c>
      <c r="B39" s="64">
        <f>SUM(B40:B49)</f>
        <v>0</v>
      </c>
    </row>
    <row r="40" ht="21" customHeight="1" spans="1:2">
      <c r="A40" s="65" t="s">
        <v>112</v>
      </c>
      <c r="B40" s="64"/>
    </row>
    <row r="41" ht="21" customHeight="1" spans="1:2">
      <c r="A41" s="65" t="s">
        <v>113</v>
      </c>
      <c r="B41" s="64"/>
    </row>
    <row r="42" ht="21" customHeight="1" spans="1:2">
      <c r="A42" s="65" t="s">
        <v>114</v>
      </c>
      <c r="B42" s="64"/>
    </row>
    <row r="43" ht="21" customHeight="1" spans="1:2">
      <c r="A43" s="65" t="s">
        <v>136</v>
      </c>
      <c r="B43" s="64"/>
    </row>
    <row r="44" ht="21" customHeight="1" spans="1:2">
      <c r="A44" s="65" t="s">
        <v>137</v>
      </c>
      <c r="B44" s="64"/>
    </row>
    <row r="45" ht="21" customHeight="1" spans="1:2">
      <c r="A45" s="65" t="s">
        <v>138</v>
      </c>
      <c r="B45" s="64"/>
    </row>
    <row r="46" ht="21" customHeight="1" spans="1:2">
      <c r="A46" s="65" t="s">
        <v>139</v>
      </c>
      <c r="B46" s="64"/>
    </row>
    <row r="47" ht="21" customHeight="1" spans="1:2">
      <c r="A47" s="65" t="s">
        <v>140</v>
      </c>
      <c r="B47" s="64"/>
    </row>
    <row r="48" ht="21" customHeight="1" spans="1:2">
      <c r="A48" s="65" t="s">
        <v>121</v>
      </c>
      <c r="B48" s="64"/>
    </row>
    <row r="49" ht="21" customHeight="1" spans="1:2">
      <c r="A49" s="65" t="s">
        <v>141</v>
      </c>
      <c r="B49" s="64"/>
    </row>
    <row r="50" ht="21" customHeight="1" spans="1:2">
      <c r="A50" s="63" t="s">
        <v>142</v>
      </c>
      <c r="B50" s="64">
        <f>SUM(B51:B60)</f>
        <v>0</v>
      </c>
    </row>
    <row r="51" ht="21" customHeight="1" spans="1:2">
      <c r="A51" s="65" t="s">
        <v>112</v>
      </c>
      <c r="B51" s="64"/>
    </row>
    <row r="52" ht="21" customHeight="1" spans="1:2">
      <c r="A52" s="65" t="s">
        <v>113</v>
      </c>
      <c r="B52" s="64"/>
    </row>
    <row r="53" ht="21" customHeight="1" spans="1:2">
      <c r="A53" s="65" t="s">
        <v>114</v>
      </c>
      <c r="B53" s="64"/>
    </row>
    <row r="54" ht="21" customHeight="1" spans="1:2">
      <c r="A54" s="65" t="s">
        <v>143</v>
      </c>
      <c r="B54" s="64"/>
    </row>
    <row r="55" ht="21" customHeight="1" spans="1:2">
      <c r="A55" s="65" t="s">
        <v>144</v>
      </c>
      <c r="B55" s="64"/>
    </row>
    <row r="56" ht="21" customHeight="1" spans="1:2">
      <c r="A56" s="65" t="s">
        <v>145</v>
      </c>
      <c r="B56" s="64"/>
    </row>
    <row r="57" ht="21" customHeight="1" spans="1:2">
      <c r="A57" s="65" t="s">
        <v>146</v>
      </c>
      <c r="B57" s="64"/>
    </row>
    <row r="58" ht="21" customHeight="1" spans="1:2">
      <c r="A58" s="65" t="s">
        <v>147</v>
      </c>
      <c r="B58" s="64"/>
    </row>
    <row r="59" ht="21" customHeight="1" spans="1:2">
      <c r="A59" s="65" t="s">
        <v>121</v>
      </c>
      <c r="B59" s="64"/>
    </row>
    <row r="60" ht="21" customHeight="1" spans="1:2">
      <c r="A60" s="65" t="s">
        <v>148</v>
      </c>
      <c r="B60" s="64"/>
    </row>
    <row r="61" ht="21" customHeight="1" spans="1:2">
      <c r="A61" s="63" t="s">
        <v>149</v>
      </c>
      <c r="B61" s="64">
        <v>43</v>
      </c>
    </row>
    <row r="62" ht="21" customHeight="1" spans="1:2">
      <c r="A62" s="65" t="s">
        <v>112</v>
      </c>
      <c r="B62" s="64">
        <v>43</v>
      </c>
    </row>
    <row r="63" ht="21" customHeight="1" spans="1:2">
      <c r="A63" s="65" t="s">
        <v>113</v>
      </c>
      <c r="B63" s="64"/>
    </row>
    <row r="64" ht="21" customHeight="1" spans="1:2">
      <c r="A64" s="65" t="s">
        <v>114</v>
      </c>
      <c r="B64" s="64"/>
    </row>
    <row r="65" ht="21" customHeight="1" spans="1:2">
      <c r="A65" s="65" t="s">
        <v>150</v>
      </c>
      <c r="B65" s="64"/>
    </row>
    <row r="66" ht="21" customHeight="1" spans="1:2">
      <c r="A66" s="65" t="s">
        <v>151</v>
      </c>
      <c r="B66" s="64"/>
    </row>
    <row r="67" ht="21" customHeight="1" spans="1:2">
      <c r="A67" s="65" t="s">
        <v>152</v>
      </c>
      <c r="B67" s="64"/>
    </row>
    <row r="68" ht="21" customHeight="1" spans="1:2">
      <c r="A68" s="65" t="s">
        <v>153</v>
      </c>
      <c r="B68" s="64"/>
    </row>
    <row r="69" ht="21" customHeight="1" spans="1:2">
      <c r="A69" s="65" t="s">
        <v>154</v>
      </c>
      <c r="B69" s="64"/>
    </row>
    <row r="70" ht="21" customHeight="1" spans="1:2">
      <c r="A70" s="65" t="s">
        <v>121</v>
      </c>
      <c r="B70" s="64"/>
    </row>
    <row r="71" ht="21" customHeight="1" spans="1:2">
      <c r="A71" s="65" t="s">
        <v>155</v>
      </c>
      <c r="B71" s="64"/>
    </row>
    <row r="72" ht="21" customHeight="1" spans="1:2">
      <c r="A72" s="63" t="s">
        <v>156</v>
      </c>
      <c r="B72" s="64">
        <f>SUM(B73:B79)</f>
        <v>0</v>
      </c>
    </row>
    <row r="73" ht="21" customHeight="1" spans="1:2">
      <c r="A73" s="65" t="s">
        <v>112</v>
      </c>
      <c r="B73" s="64"/>
    </row>
    <row r="74" ht="21" customHeight="1" spans="1:2">
      <c r="A74" s="65" t="s">
        <v>113</v>
      </c>
      <c r="B74" s="64"/>
    </row>
    <row r="75" ht="21" customHeight="1" spans="1:2">
      <c r="A75" s="65" t="s">
        <v>114</v>
      </c>
      <c r="B75" s="64"/>
    </row>
    <row r="76" ht="21" customHeight="1" spans="1:2">
      <c r="A76" s="65" t="s">
        <v>153</v>
      </c>
      <c r="B76" s="64"/>
    </row>
    <row r="77" ht="21" customHeight="1" spans="1:2">
      <c r="A77" s="65" t="s">
        <v>157</v>
      </c>
      <c r="B77" s="64"/>
    </row>
    <row r="78" ht="21" customHeight="1" spans="1:2">
      <c r="A78" s="65" t="s">
        <v>121</v>
      </c>
      <c r="B78" s="64"/>
    </row>
    <row r="79" ht="21" customHeight="1" spans="1:2">
      <c r="A79" s="65" t="s">
        <v>158</v>
      </c>
      <c r="B79" s="64"/>
    </row>
    <row r="80" ht="21" customHeight="1" spans="1:2">
      <c r="A80" s="63" t="s">
        <v>159</v>
      </c>
      <c r="B80" s="64">
        <f>SUM(B81:B88)</f>
        <v>0</v>
      </c>
    </row>
    <row r="81" ht="21" customHeight="1" spans="1:2">
      <c r="A81" s="65" t="s">
        <v>112</v>
      </c>
      <c r="B81" s="64"/>
    </row>
    <row r="82" ht="21" customHeight="1" spans="1:2">
      <c r="A82" s="65" t="s">
        <v>113</v>
      </c>
      <c r="B82" s="64"/>
    </row>
    <row r="83" ht="21" customHeight="1" spans="1:2">
      <c r="A83" s="65" t="s">
        <v>114</v>
      </c>
      <c r="B83" s="64"/>
    </row>
    <row r="84" ht="21" customHeight="1" spans="1:2">
      <c r="A84" s="65" t="s">
        <v>160</v>
      </c>
      <c r="B84" s="64"/>
    </row>
    <row r="85" ht="21" customHeight="1" spans="1:2">
      <c r="A85" s="65" t="s">
        <v>161</v>
      </c>
      <c r="B85" s="64"/>
    </row>
    <row r="86" ht="21" customHeight="1" spans="1:2">
      <c r="A86" s="65" t="s">
        <v>153</v>
      </c>
      <c r="B86" s="64"/>
    </row>
    <row r="87" ht="21" customHeight="1" spans="1:2">
      <c r="A87" s="65" t="s">
        <v>121</v>
      </c>
      <c r="B87" s="64"/>
    </row>
    <row r="88" ht="21" customHeight="1" spans="1:2">
      <c r="A88" s="65" t="s">
        <v>162</v>
      </c>
      <c r="B88" s="64"/>
    </row>
    <row r="89" ht="21" customHeight="1" spans="1:2">
      <c r="A89" s="63" t="s">
        <v>163</v>
      </c>
      <c r="B89" s="64">
        <f>SUM(B90:B101)</f>
        <v>0</v>
      </c>
    </row>
    <row r="90" ht="21" customHeight="1" spans="1:2">
      <c r="A90" s="65" t="s">
        <v>112</v>
      </c>
      <c r="B90" s="64"/>
    </row>
    <row r="91" ht="21" customHeight="1" spans="1:2">
      <c r="A91" s="65" t="s">
        <v>113</v>
      </c>
      <c r="B91" s="64"/>
    </row>
    <row r="92" ht="21" customHeight="1" spans="1:2">
      <c r="A92" s="65" t="s">
        <v>114</v>
      </c>
      <c r="B92" s="64"/>
    </row>
    <row r="93" ht="21" customHeight="1" spans="1:2">
      <c r="A93" s="65" t="s">
        <v>164</v>
      </c>
      <c r="B93" s="64"/>
    </row>
    <row r="94" ht="21" customHeight="1" spans="1:2">
      <c r="A94" s="65" t="s">
        <v>165</v>
      </c>
      <c r="B94" s="64"/>
    </row>
    <row r="95" ht="21" customHeight="1" spans="1:2">
      <c r="A95" s="65" t="s">
        <v>153</v>
      </c>
      <c r="B95" s="64"/>
    </row>
    <row r="96" ht="21" customHeight="1" spans="1:2">
      <c r="A96" s="65" t="s">
        <v>166</v>
      </c>
      <c r="B96" s="64"/>
    </row>
    <row r="97" ht="21" customHeight="1" spans="1:2">
      <c r="A97" s="65" t="s">
        <v>167</v>
      </c>
      <c r="B97" s="64"/>
    </row>
    <row r="98" ht="21" customHeight="1" spans="1:2">
      <c r="A98" s="65" t="s">
        <v>168</v>
      </c>
      <c r="B98" s="64"/>
    </row>
    <row r="99" ht="21" customHeight="1" spans="1:2">
      <c r="A99" s="65" t="s">
        <v>169</v>
      </c>
      <c r="B99" s="64"/>
    </row>
    <row r="100" ht="21" customHeight="1" spans="1:2">
      <c r="A100" s="65" t="s">
        <v>121</v>
      </c>
      <c r="B100" s="64"/>
    </row>
    <row r="101" ht="21" customHeight="1" spans="1:2">
      <c r="A101" s="65" t="s">
        <v>170</v>
      </c>
      <c r="B101" s="64"/>
    </row>
    <row r="102" ht="21" customHeight="1" spans="1:2">
      <c r="A102" s="63" t="s">
        <v>171</v>
      </c>
      <c r="B102" s="64">
        <f>SUM(B103:B110)</f>
        <v>0</v>
      </c>
    </row>
    <row r="103" ht="21" customHeight="1" spans="1:2">
      <c r="A103" s="65" t="s">
        <v>112</v>
      </c>
      <c r="B103" s="64"/>
    </row>
    <row r="104" ht="21" customHeight="1" spans="1:2">
      <c r="A104" s="65" t="s">
        <v>113</v>
      </c>
      <c r="B104" s="64"/>
    </row>
    <row r="105" ht="21" customHeight="1" spans="1:2">
      <c r="A105" s="65" t="s">
        <v>114</v>
      </c>
      <c r="B105" s="64"/>
    </row>
    <row r="106" ht="21" customHeight="1" spans="1:2">
      <c r="A106" s="65" t="s">
        <v>172</v>
      </c>
      <c r="B106" s="64"/>
    </row>
    <row r="107" ht="21" customHeight="1" spans="1:2">
      <c r="A107" s="65" t="s">
        <v>173</v>
      </c>
      <c r="B107" s="64"/>
    </row>
    <row r="108" ht="21" customHeight="1" spans="1:2">
      <c r="A108" s="65" t="s">
        <v>174</v>
      </c>
      <c r="B108" s="64"/>
    </row>
    <row r="109" ht="21" customHeight="1" spans="1:2">
      <c r="A109" s="65" t="s">
        <v>121</v>
      </c>
      <c r="B109" s="64"/>
    </row>
    <row r="110" ht="21" customHeight="1" spans="1:2">
      <c r="A110" s="65" t="s">
        <v>175</v>
      </c>
      <c r="B110" s="64"/>
    </row>
    <row r="111" ht="21" customHeight="1" spans="1:2">
      <c r="A111" s="63" t="s">
        <v>176</v>
      </c>
      <c r="B111" s="64">
        <f>SUM(B112:B121)</f>
        <v>0</v>
      </c>
    </row>
    <row r="112" ht="21" customHeight="1" spans="1:2">
      <c r="A112" s="65" t="s">
        <v>112</v>
      </c>
      <c r="B112" s="64"/>
    </row>
    <row r="113" ht="21" customHeight="1" spans="1:2">
      <c r="A113" s="65" t="s">
        <v>113</v>
      </c>
      <c r="B113" s="64"/>
    </row>
    <row r="114" ht="21" customHeight="1" spans="1:2">
      <c r="A114" s="65" t="s">
        <v>114</v>
      </c>
      <c r="B114" s="64"/>
    </row>
    <row r="115" ht="21" customHeight="1" spans="1:2">
      <c r="A115" s="65" t="s">
        <v>177</v>
      </c>
      <c r="B115" s="64"/>
    </row>
    <row r="116" ht="21" customHeight="1" spans="1:2">
      <c r="A116" s="65" t="s">
        <v>178</v>
      </c>
      <c r="B116" s="64"/>
    </row>
    <row r="117" ht="21" customHeight="1" spans="1:2">
      <c r="A117" s="65" t="s">
        <v>179</v>
      </c>
      <c r="B117" s="64"/>
    </row>
    <row r="118" ht="21" customHeight="1" spans="1:2">
      <c r="A118" s="65" t="s">
        <v>180</v>
      </c>
      <c r="B118" s="64"/>
    </row>
    <row r="119" ht="21" customHeight="1" spans="1:2">
      <c r="A119" s="65" t="s">
        <v>181</v>
      </c>
      <c r="B119" s="64"/>
    </row>
    <row r="120" ht="21" customHeight="1" spans="1:2">
      <c r="A120" s="65" t="s">
        <v>121</v>
      </c>
      <c r="B120" s="64"/>
    </row>
    <row r="121" ht="21" customHeight="1" spans="1:2">
      <c r="A121" s="65" t="s">
        <v>182</v>
      </c>
      <c r="B121" s="64"/>
    </row>
    <row r="122" ht="21" customHeight="1" spans="1:2">
      <c r="A122" s="63" t="s">
        <v>183</v>
      </c>
      <c r="B122" s="64">
        <f>SUM(B123:B133)</f>
        <v>0</v>
      </c>
    </row>
    <row r="123" ht="21" customHeight="1" spans="1:2">
      <c r="A123" s="65" t="s">
        <v>112</v>
      </c>
      <c r="B123" s="64"/>
    </row>
    <row r="124" ht="21" customHeight="1" spans="1:2">
      <c r="A124" s="65" t="s">
        <v>113</v>
      </c>
      <c r="B124" s="64"/>
    </row>
    <row r="125" ht="21" customHeight="1" spans="1:2">
      <c r="A125" s="65" t="s">
        <v>114</v>
      </c>
      <c r="B125" s="64"/>
    </row>
    <row r="126" ht="21" customHeight="1" spans="1:2">
      <c r="A126" s="65" t="s">
        <v>184</v>
      </c>
      <c r="B126" s="64"/>
    </row>
    <row r="127" ht="21" customHeight="1" spans="1:2">
      <c r="A127" s="65" t="s">
        <v>185</v>
      </c>
      <c r="B127" s="64"/>
    </row>
    <row r="128" ht="21" customHeight="1" spans="1:2">
      <c r="A128" s="65" t="s">
        <v>186</v>
      </c>
      <c r="B128" s="64"/>
    </row>
    <row r="129" ht="21" customHeight="1" spans="1:2">
      <c r="A129" s="65" t="s">
        <v>187</v>
      </c>
      <c r="B129" s="64"/>
    </row>
    <row r="130" ht="21" customHeight="1" spans="1:2">
      <c r="A130" s="65" t="s">
        <v>188</v>
      </c>
      <c r="B130" s="64"/>
    </row>
    <row r="131" ht="21" customHeight="1" spans="1:2">
      <c r="A131" s="65" t="s">
        <v>189</v>
      </c>
      <c r="B131" s="64"/>
    </row>
    <row r="132" ht="21" customHeight="1" spans="1:2">
      <c r="A132" s="65" t="s">
        <v>121</v>
      </c>
      <c r="B132" s="64"/>
    </row>
    <row r="133" ht="21" customHeight="1" spans="1:2">
      <c r="A133" s="65" t="s">
        <v>190</v>
      </c>
      <c r="B133" s="64"/>
    </row>
    <row r="134" ht="21" customHeight="1" spans="1:2">
      <c r="A134" s="63" t="s">
        <v>191</v>
      </c>
      <c r="B134" s="64">
        <f>SUM(B135:B140)</f>
        <v>0</v>
      </c>
    </row>
    <row r="135" ht="21" customHeight="1" spans="1:2">
      <c r="A135" s="65" t="s">
        <v>112</v>
      </c>
      <c r="B135" s="64"/>
    </row>
    <row r="136" ht="21" customHeight="1" spans="1:2">
      <c r="A136" s="65" t="s">
        <v>113</v>
      </c>
      <c r="B136" s="64"/>
    </row>
    <row r="137" ht="21" customHeight="1" spans="1:2">
      <c r="A137" s="65" t="s">
        <v>114</v>
      </c>
      <c r="B137" s="64"/>
    </row>
    <row r="138" ht="21" customHeight="1" spans="1:2">
      <c r="A138" s="65" t="s">
        <v>192</v>
      </c>
      <c r="B138" s="64"/>
    </row>
    <row r="139" ht="21" customHeight="1" spans="1:2">
      <c r="A139" s="65" t="s">
        <v>121</v>
      </c>
      <c r="B139" s="64"/>
    </row>
    <row r="140" ht="21" customHeight="1" spans="1:2">
      <c r="A140" s="65" t="s">
        <v>193</v>
      </c>
      <c r="B140" s="64"/>
    </row>
    <row r="141" ht="21" customHeight="1" spans="1:2">
      <c r="A141" s="63" t="s">
        <v>194</v>
      </c>
      <c r="B141" s="64">
        <f>SUM(B142:B148)</f>
        <v>0</v>
      </c>
    </row>
    <row r="142" ht="21" customHeight="1" spans="1:2">
      <c r="A142" s="65" t="s">
        <v>112</v>
      </c>
      <c r="B142" s="64"/>
    </row>
    <row r="143" ht="21" customHeight="1" spans="1:2">
      <c r="A143" s="65" t="s">
        <v>113</v>
      </c>
      <c r="B143" s="64"/>
    </row>
    <row r="144" ht="21" customHeight="1" spans="1:2">
      <c r="A144" s="65" t="s">
        <v>114</v>
      </c>
      <c r="B144" s="64"/>
    </row>
    <row r="145" ht="21" customHeight="1" spans="1:2">
      <c r="A145" s="65" t="s">
        <v>195</v>
      </c>
      <c r="B145" s="64"/>
    </row>
    <row r="146" ht="21" customHeight="1" spans="1:2">
      <c r="A146" s="65" t="s">
        <v>196</v>
      </c>
      <c r="B146" s="64"/>
    </row>
    <row r="147" ht="21" customHeight="1" spans="1:2">
      <c r="A147" s="65" t="s">
        <v>121</v>
      </c>
      <c r="B147" s="64"/>
    </row>
    <row r="148" ht="21" customHeight="1" spans="1:2">
      <c r="A148" s="65" t="s">
        <v>197</v>
      </c>
      <c r="B148" s="64"/>
    </row>
    <row r="149" ht="21" customHeight="1" spans="1:2">
      <c r="A149" s="63" t="s">
        <v>198</v>
      </c>
      <c r="B149" s="64">
        <f>SUM(B150:B154)</f>
        <v>0</v>
      </c>
    </row>
    <row r="150" ht="21" customHeight="1" spans="1:2">
      <c r="A150" s="65" t="s">
        <v>112</v>
      </c>
      <c r="B150" s="64"/>
    </row>
    <row r="151" ht="21" customHeight="1" spans="1:2">
      <c r="A151" s="65" t="s">
        <v>113</v>
      </c>
      <c r="B151" s="64"/>
    </row>
    <row r="152" ht="21" customHeight="1" spans="1:2">
      <c r="A152" s="65" t="s">
        <v>114</v>
      </c>
      <c r="B152" s="64"/>
    </row>
    <row r="153" ht="21" customHeight="1" spans="1:2">
      <c r="A153" s="65" t="s">
        <v>199</v>
      </c>
      <c r="B153" s="64"/>
    </row>
    <row r="154" ht="21" customHeight="1" spans="1:2">
      <c r="A154" s="65" t="s">
        <v>200</v>
      </c>
      <c r="B154" s="64"/>
    </row>
    <row r="155" ht="21" customHeight="1" spans="1:2">
      <c r="A155" s="63" t="s">
        <v>201</v>
      </c>
      <c r="B155" s="64">
        <f>SUM(B156:B161)</f>
        <v>0</v>
      </c>
    </row>
    <row r="156" ht="21" customHeight="1" spans="1:2">
      <c r="A156" s="65" t="s">
        <v>112</v>
      </c>
      <c r="B156" s="64"/>
    </row>
    <row r="157" ht="21" customHeight="1" spans="1:2">
      <c r="A157" s="65" t="s">
        <v>113</v>
      </c>
      <c r="B157" s="64"/>
    </row>
    <row r="158" ht="21" customHeight="1" spans="1:2">
      <c r="A158" s="65" t="s">
        <v>114</v>
      </c>
      <c r="B158" s="64"/>
    </row>
    <row r="159" ht="21" customHeight="1" spans="1:2">
      <c r="A159" s="65" t="s">
        <v>126</v>
      </c>
      <c r="B159" s="64"/>
    </row>
    <row r="160" ht="21" customHeight="1" spans="1:2">
      <c r="A160" s="65" t="s">
        <v>121</v>
      </c>
      <c r="B160" s="64"/>
    </row>
    <row r="161" ht="21" customHeight="1" spans="1:2">
      <c r="A161" s="65" t="s">
        <v>202</v>
      </c>
      <c r="B161" s="64"/>
    </row>
    <row r="162" ht="21" customHeight="1" spans="1:2">
      <c r="A162" s="63" t="s">
        <v>203</v>
      </c>
      <c r="B162" s="64"/>
    </row>
    <row r="163" ht="21" customHeight="1" spans="1:2">
      <c r="A163" s="65" t="s">
        <v>112</v>
      </c>
      <c r="B163" s="64"/>
    </row>
    <row r="164" ht="21" customHeight="1" spans="1:2">
      <c r="A164" s="65" t="s">
        <v>113</v>
      </c>
      <c r="B164" s="64"/>
    </row>
    <row r="165" ht="21" customHeight="1" spans="1:2">
      <c r="A165" s="65" t="s">
        <v>114</v>
      </c>
      <c r="B165" s="64"/>
    </row>
    <row r="166" ht="21" customHeight="1" spans="1:2">
      <c r="A166" s="65" t="s">
        <v>204</v>
      </c>
      <c r="B166" s="64"/>
    </row>
    <row r="167" ht="21" customHeight="1" spans="1:2">
      <c r="A167" s="65" t="s">
        <v>121</v>
      </c>
      <c r="B167" s="64"/>
    </row>
    <row r="168" ht="21" customHeight="1" spans="1:2">
      <c r="A168" s="65" t="s">
        <v>205</v>
      </c>
      <c r="B168" s="64"/>
    </row>
    <row r="169" ht="21" customHeight="1" spans="1:2">
      <c r="A169" s="63" t="s">
        <v>206</v>
      </c>
      <c r="B169" s="64">
        <v>95</v>
      </c>
    </row>
    <row r="170" ht="21" customHeight="1" spans="1:2">
      <c r="A170" s="65" t="s">
        <v>112</v>
      </c>
      <c r="B170" s="64">
        <v>95</v>
      </c>
    </row>
    <row r="171" ht="21" customHeight="1" spans="1:2">
      <c r="A171" s="65" t="s">
        <v>113</v>
      </c>
      <c r="B171" s="64"/>
    </row>
    <row r="172" ht="21" customHeight="1" spans="1:2">
      <c r="A172" s="65" t="s">
        <v>114</v>
      </c>
      <c r="B172" s="64"/>
    </row>
    <row r="173" ht="21" customHeight="1" spans="1:2">
      <c r="A173" s="65" t="s">
        <v>207</v>
      </c>
      <c r="B173" s="64"/>
    </row>
    <row r="174" ht="21" customHeight="1" spans="1:2">
      <c r="A174" s="65" t="s">
        <v>121</v>
      </c>
      <c r="B174" s="64"/>
    </row>
    <row r="175" ht="21" customHeight="1" spans="1:2">
      <c r="A175" s="65" t="s">
        <v>208</v>
      </c>
      <c r="B175" s="64"/>
    </row>
    <row r="176" ht="21" customHeight="1" spans="1:2">
      <c r="A176" s="63" t="s">
        <v>209</v>
      </c>
      <c r="B176" s="64">
        <f>SUM(B177:B182)</f>
        <v>0</v>
      </c>
    </row>
    <row r="177" ht="21" customHeight="1" spans="1:2">
      <c r="A177" s="65" t="s">
        <v>112</v>
      </c>
      <c r="B177" s="64"/>
    </row>
    <row r="178" ht="21" customHeight="1" spans="1:2">
      <c r="A178" s="65" t="s">
        <v>113</v>
      </c>
      <c r="B178" s="64"/>
    </row>
    <row r="179" ht="21" customHeight="1" spans="1:2">
      <c r="A179" s="65" t="s">
        <v>114</v>
      </c>
      <c r="B179" s="64"/>
    </row>
    <row r="180" ht="21" customHeight="1" spans="1:2">
      <c r="A180" s="65" t="s">
        <v>210</v>
      </c>
      <c r="B180" s="64"/>
    </row>
    <row r="181" ht="21" customHeight="1" spans="1:2">
      <c r="A181" s="65" t="s">
        <v>121</v>
      </c>
      <c r="B181" s="64"/>
    </row>
    <row r="182" ht="21" customHeight="1" spans="1:2">
      <c r="A182" s="65" t="s">
        <v>211</v>
      </c>
      <c r="B182" s="64"/>
    </row>
    <row r="183" ht="21" customHeight="1" spans="1:2">
      <c r="A183" s="63" t="s">
        <v>212</v>
      </c>
      <c r="B183" s="64">
        <f>SUM(B184:B189)</f>
        <v>0</v>
      </c>
    </row>
    <row r="184" ht="21" customHeight="1" spans="1:2">
      <c r="A184" s="65" t="s">
        <v>112</v>
      </c>
      <c r="B184" s="64"/>
    </row>
    <row r="185" ht="21" customHeight="1" spans="1:2">
      <c r="A185" s="65" t="s">
        <v>113</v>
      </c>
      <c r="B185" s="64"/>
    </row>
    <row r="186" ht="21" customHeight="1" spans="1:2">
      <c r="A186" s="65" t="s">
        <v>114</v>
      </c>
      <c r="B186" s="64"/>
    </row>
    <row r="187" ht="21" customHeight="1" spans="1:2">
      <c r="A187" s="65" t="s">
        <v>213</v>
      </c>
      <c r="B187" s="64"/>
    </row>
    <row r="188" ht="21" customHeight="1" spans="1:2">
      <c r="A188" s="65" t="s">
        <v>121</v>
      </c>
      <c r="B188" s="64"/>
    </row>
    <row r="189" ht="21" customHeight="1" spans="1:2">
      <c r="A189" s="65" t="s">
        <v>214</v>
      </c>
      <c r="B189" s="64"/>
    </row>
    <row r="190" ht="21" customHeight="1" spans="1:2">
      <c r="A190" s="63" t="s">
        <v>215</v>
      </c>
      <c r="B190" s="64">
        <f>SUM(B191:B197)</f>
        <v>0</v>
      </c>
    </row>
    <row r="191" ht="21" customHeight="1" spans="1:2">
      <c r="A191" s="65" t="s">
        <v>112</v>
      </c>
      <c r="B191" s="64"/>
    </row>
    <row r="192" ht="21" customHeight="1" spans="1:2">
      <c r="A192" s="65" t="s">
        <v>113</v>
      </c>
      <c r="B192" s="64"/>
    </row>
    <row r="193" ht="21" customHeight="1" spans="1:2">
      <c r="A193" s="65" t="s">
        <v>114</v>
      </c>
      <c r="B193" s="64"/>
    </row>
    <row r="194" ht="21" customHeight="1" spans="1:2">
      <c r="A194" s="65" t="s">
        <v>216</v>
      </c>
      <c r="B194" s="64"/>
    </row>
    <row r="195" ht="21" customHeight="1" spans="1:2">
      <c r="A195" s="65" t="s">
        <v>217</v>
      </c>
      <c r="B195" s="64"/>
    </row>
    <row r="196" ht="21" customHeight="1" spans="1:2">
      <c r="A196" s="65" t="s">
        <v>121</v>
      </c>
      <c r="B196" s="64"/>
    </row>
    <row r="197" ht="21" customHeight="1" spans="1:2">
      <c r="A197" s="65" t="s">
        <v>218</v>
      </c>
      <c r="B197" s="64"/>
    </row>
    <row r="198" ht="21" customHeight="1" spans="1:2">
      <c r="A198" s="63" t="s">
        <v>219</v>
      </c>
      <c r="B198" s="64">
        <f>SUM(B199:B203)</f>
        <v>0</v>
      </c>
    </row>
    <row r="199" ht="21" customHeight="1" spans="1:2">
      <c r="A199" s="65" t="s">
        <v>112</v>
      </c>
      <c r="B199" s="64"/>
    </row>
    <row r="200" ht="21" customHeight="1" spans="1:2">
      <c r="A200" s="65" t="s">
        <v>113</v>
      </c>
      <c r="B200" s="64"/>
    </row>
    <row r="201" ht="21" customHeight="1" spans="1:2">
      <c r="A201" s="65" t="s">
        <v>114</v>
      </c>
      <c r="B201" s="64"/>
    </row>
    <row r="202" ht="21" customHeight="1" spans="1:2">
      <c r="A202" s="65" t="s">
        <v>121</v>
      </c>
      <c r="B202" s="64"/>
    </row>
    <row r="203" ht="21" customHeight="1" spans="1:2">
      <c r="A203" s="65" t="s">
        <v>220</v>
      </c>
      <c r="B203" s="64"/>
    </row>
    <row r="204" ht="21" customHeight="1" spans="1:2">
      <c r="A204" s="63" t="s">
        <v>221</v>
      </c>
      <c r="B204" s="64">
        <f>SUM(B205:B209)</f>
        <v>0</v>
      </c>
    </row>
    <row r="205" ht="21" customHeight="1" spans="1:2">
      <c r="A205" s="65" t="s">
        <v>112</v>
      </c>
      <c r="B205" s="64"/>
    </row>
    <row r="206" ht="21" customHeight="1" spans="1:2">
      <c r="A206" s="65" t="s">
        <v>113</v>
      </c>
      <c r="B206" s="64"/>
    </row>
    <row r="207" ht="21" customHeight="1" spans="1:2">
      <c r="A207" s="65" t="s">
        <v>114</v>
      </c>
      <c r="B207" s="64"/>
    </row>
    <row r="208" ht="21" customHeight="1" spans="1:2">
      <c r="A208" s="65" t="s">
        <v>121</v>
      </c>
      <c r="B208" s="64"/>
    </row>
    <row r="209" ht="21" customHeight="1" spans="1:2">
      <c r="A209" s="65" t="s">
        <v>222</v>
      </c>
      <c r="B209" s="64"/>
    </row>
    <row r="210" ht="21" customHeight="1" spans="1:2">
      <c r="A210" s="63" t="s">
        <v>223</v>
      </c>
      <c r="B210" s="64">
        <f>SUM(B211:B216)</f>
        <v>0</v>
      </c>
    </row>
    <row r="211" ht="21" customHeight="1" spans="1:2">
      <c r="A211" s="65" t="s">
        <v>112</v>
      </c>
      <c r="B211" s="64"/>
    </row>
    <row r="212" ht="21" customHeight="1" spans="1:2">
      <c r="A212" s="65" t="s">
        <v>113</v>
      </c>
      <c r="B212" s="64"/>
    </row>
    <row r="213" ht="21" customHeight="1" spans="1:2">
      <c r="A213" s="65" t="s">
        <v>114</v>
      </c>
      <c r="B213" s="64"/>
    </row>
    <row r="214" ht="21" customHeight="1" spans="1:2">
      <c r="A214" s="65" t="s">
        <v>224</v>
      </c>
      <c r="B214" s="64"/>
    </row>
    <row r="215" ht="21" customHeight="1" spans="1:2">
      <c r="A215" s="65" t="s">
        <v>121</v>
      </c>
      <c r="B215" s="64"/>
    </row>
    <row r="216" ht="21" customHeight="1" spans="1:2">
      <c r="A216" s="65" t="s">
        <v>225</v>
      </c>
      <c r="B216" s="64"/>
    </row>
    <row r="217" ht="21" customHeight="1" spans="1:2">
      <c r="A217" s="63" t="s">
        <v>226</v>
      </c>
      <c r="B217" s="64">
        <f>SUM(B218:B231)</f>
        <v>0</v>
      </c>
    </row>
    <row r="218" ht="21" customHeight="1" spans="1:2">
      <c r="A218" s="65" t="s">
        <v>112</v>
      </c>
      <c r="B218" s="64"/>
    </row>
    <row r="219" ht="21" customHeight="1" spans="1:2">
      <c r="A219" s="65" t="s">
        <v>113</v>
      </c>
      <c r="B219" s="64"/>
    </row>
    <row r="220" ht="21" customHeight="1" spans="1:2">
      <c r="A220" s="65" t="s">
        <v>114</v>
      </c>
      <c r="B220" s="64"/>
    </row>
    <row r="221" ht="21" customHeight="1" spans="1:2">
      <c r="A221" s="65" t="s">
        <v>227</v>
      </c>
      <c r="B221" s="64"/>
    </row>
    <row r="222" ht="21" customHeight="1" spans="1:2">
      <c r="A222" s="65" t="s">
        <v>228</v>
      </c>
      <c r="B222" s="64"/>
    </row>
    <row r="223" ht="21" customHeight="1" spans="1:2">
      <c r="A223" s="65" t="s">
        <v>153</v>
      </c>
      <c r="B223" s="64"/>
    </row>
    <row r="224" ht="21" customHeight="1" spans="1:2">
      <c r="A224" s="65" t="s">
        <v>229</v>
      </c>
      <c r="B224" s="64"/>
    </row>
    <row r="225" ht="21" customHeight="1" spans="1:2">
      <c r="A225" s="65" t="s">
        <v>230</v>
      </c>
      <c r="B225" s="64"/>
    </row>
    <row r="226" ht="21" customHeight="1" spans="1:2">
      <c r="A226" s="65" t="s">
        <v>231</v>
      </c>
      <c r="B226" s="64"/>
    </row>
    <row r="227" ht="21" customHeight="1" spans="1:2">
      <c r="A227" s="65" t="s">
        <v>232</v>
      </c>
      <c r="B227" s="64"/>
    </row>
    <row r="228" ht="21" customHeight="1" spans="1:2">
      <c r="A228" s="65" t="s">
        <v>233</v>
      </c>
      <c r="B228" s="64"/>
    </row>
    <row r="229" ht="21" customHeight="1" spans="1:2">
      <c r="A229" s="65" t="s">
        <v>234</v>
      </c>
      <c r="B229" s="64"/>
    </row>
    <row r="230" ht="21" customHeight="1" spans="1:2">
      <c r="A230" s="65" t="s">
        <v>121</v>
      </c>
      <c r="B230" s="64"/>
    </row>
    <row r="231" ht="21" customHeight="1" spans="1:2">
      <c r="A231" s="65" t="s">
        <v>235</v>
      </c>
      <c r="B231" s="64"/>
    </row>
    <row r="232" ht="21" customHeight="1" spans="1:2">
      <c r="A232" s="63" t="s">
        <v>236</v>
      </c>
      <c r="B232" s="64">
        <f>SUM(B233:B234)</f>
        <v>22</v>
      </c>
    </row>
    <row r="233" ht="21" customHeight="1" spans="1:2">
      <c r="A233" s="65" t="s">
        <v>237</v>
      </c>
      <c r="B233" s="64"/>
    </row>
    <row r="234" ht="21" customHeight="1" spans="1:2">
      <c r="A234" s="65" t="s">
        <v>238</v>
      </c>
      <c r="B234" s="64">
        <v>22</v>
      </c>
    </row>
    <row r="235" ht="21" customHeight="1" spans="1:2">
      <c r="A235" s="63" t="s">
        <v>239</v>
      </c>
      <c r="B235" s="64">
        <f>B236+B243+B246+B249+B255+B260+B262+B267+B273</f>
        <v>0</v>
      </c>
    </row>
    <row r="236" ht="21" customHeight="1" spans="1:2">
      <c r="A236" s="63" t="s">
        <v>240</v>
      </c>
      <c r="B236" s="64">
        <f>SUM(B237:B242)</f>
        <v>0</v>
      </c>
    </row>
    <row r="237" ht="21" customHeight="1" spans="1:2">
      <c r="A237" s="65" t="s">
        <v>112</v>
      </c>
      <c r="B237" s="64"/>
    </row>
    <row r="238" ht="21" customHeight="1" spans="1:2">
      <c r="A238" s="65" t="s">
        <v>113</v>
      </c>
      <c r="B238" s="64"/>
    </row>
    <row r="239" ht="21" customHeight="1" spans="1:2">
      <c r="A239" s="65" t="s">
        <v>114</v>
      </c>
      <c r="B239" s="64"/>
    </row>
    <row r="240" ht="21" customHeight="1" spans="1:2">
      <c r="A240" s="65" t="s">
        <v>207</v>
      </c>
      <c r="B240" s="64"/>
    </row>
    <row r="241" ht="21" customHeight="1" spans="1:2">
      <c r="A241" s="65" t="s">
        <v>121</v>
      </c>
      <c r="B241" s="64"/>
    </row>
    <row r="242" ht="21" customHeight="1" spans="1:2">
      <c r="A242" s="65" t="s">
        <v>241</v>
      </c>
      <c r="B242" s="64"/>
    </row>
    <row r="243" ht="21" customHeight="1" spans="1:2">
      <c r="A243" s="63" t="s">
        <v>242</v>
      </c>
      <c r="B243" s="64">
        <f>SUM(B244:B245)</f>
        <v>0</v>
      </c>
    </row>
    <row r="244" ht="21" customHeight="1" spans="1:2">
      <c r="A244" s="65" t="s">
        <v>243</v>
      </c>
      <c r="B244" s="64"/>
    </row>
    <row r="245" ht="21" customHeight="1" spans="1:2">
      <c r="A245" s="65" t="s">
        <v>244</v>
      </c>
      <c r="B245" s="64"/>
    </row>
    <row r="246" ht="21" customHeight="1" spans="1:2">
      <c r="A246" s="63" t="s">
        <v>245</v>
      </c>
      <c r="B246" s="64">
        <f>SUM(B247:B248)</f>
        <v>0</v>
      </c>
    </row>
    <row r="247" ht="21" customHeight="1" spans="1:2">
      <c r="A247" s="65" t="s">
        <v>246</v>
      </c>
      <c r="B247" s="64"/>
    </row>
    <row r="248" ht="21" customHeight="1" spans="1:2">
      <c r="A248" s="65" t="s">
        <v>247</v>
      </c>
      <c r="B248" s="64"/>
    </row>
    <row r="249" ht="21" customHeight="1" spans="1:2">
      <c r="A249" s="63" t="s">
        <v>248</v>
      </c>
      <c r="B249" s="64">
        <f>SUM(B250:B254)</f>
        <v>0</v>
      </c>
    </row>
    <row r="250" ht="21" customHeight="1" spans="1:2">
      <c r="A250" s="65" t="s">
        <v>249</v>
      </c>
      <c r="B250" s="64"/>
    </row>
    <row r="251" ht="21" customHeight="1" spans="1:2">
      <c r="A251" s="65" t="s">
        <v>250</v>
      </c>
      <c r="B251" s="64"/>
    </row>
    <row r="252" ht="21" customHeight="1" spans="1:2">
      <c r="A252" s="65" t="s">
        <v>251</v>
      </c>
      <c r="B252" s="64"/>
    </row>
    <row r="253" ht="21" customHeight="1" spans="1:2">
      <c r="A253" s="65" t="s">
        <v>252</v>
      </c>
      <c r="B253" s="64"/>
    </row>
    <row r="254" ht="21" customHeight="1" spans="1:2">
      <c r="A254" s="65" t="s">
        <v>253</v>
      </c>
      <c r="B254" s="64"/>
    </row>
    <row r="255" ht="21" customHeight="1" spans="1:2">
      <c r="A255" s="63" t="s">
        <v>254</v>
      </c>
      <c r="B255" s="64">
        <f>SUM(B256:B259)</f>
        <v>0</v>
      </c>
    </row>
    <row r="256" ht="21" customHeight="1" spans="1:2">
      <c r="A256" s="65" t="s">
        <v>255</v>
      </c>
      <c r="B256" s="64"/>
    </row>
    <row r="257" ht="21" customHeight="1" spans="1:2">
      <c r="A257" s="65" t="s">
        <v>256</v>
      </c>
      <c r="B257" s="64"/>
    </row>
    <row r="258" ht="21" customHeight="1" spans="1:2">
      <c r="A258" s="65" t="s">
        <v>257</v>
      </c>
      <c r="B258" s="64"/>
    </row>
    <row r="259" ht="21" customHeight="1" spans="1:2">
      <c r="A259" s="65" t="s">
        <v>258</v>
      </c>
      <c r="B259" s="64"/>
    </row>
    <row r="260" ht="21" customHeight="1" spans="1:2">
      <c r="A260" s="63" t="s">
        <v>259</v>
      </c>
      <c r="B260" s="64">
        <f>B261</f>
        <v>0</v>
      </c>
    </row>
    <row r="261" ht="21" customHeight="1" spans="1:2">
      <c r="A261" s="65" t="s">
        <v>260</v>
      </c>
      <c r="B261" s="64"/>
    </row>
    <row r="262" ht="21" customHeight="1" spans="1:2">
      <c r="A262" s="63" t="s">
        <v>261</v>
      </c>
      <c r="B262" s="64">
        <f>SUM(B263:B266)</f>
        <v>0</v>
      </c>
    </row>
    <row r="263" ht="21" customHeight="1" spans="1:2">
      <c r="A263" s="65" t="s">
        <v>262</v>
      </c>
      <c r="B263" s="64"/>
    </row>
    <row r="264" ht="21" customHeight="1" spans="1:2">
      <c r="A264" s="65" t="s">
        <v>263</v>
      </c>
      <c r="B264" s="64"/>
    </row>
    <row r="265" ht="21" customHeight="1" spans="1:2">
      <c r="A265" s="65" t="s">
        <v>264</v>
      </c>
      <c r="B265" s="64"/>
    </row>
    <row r="266" ht="21" customHeight="1" spans="1:2">
      <c r="A266" s="65" t="s">
        <v>265</v>
      </c>
      <c r="B266" s="64"/>
    </row>
    <row r="267" ht="21" customHeight="1" spans="1:2">
      <c r="A267" s="63" t="s">
        <v>266</v>
      </c>
      <c r="B267" s="64">
        <f>SUM(B268:B272)</f>
        <v>0</v>
      </c>
    </row>
    <row r="268" ht="21" customHeight="1" spans="1:2">
      <c r="A268" s="65" t="s">
        <v>112</v>
      </c>
      <c r="B268" s="64"/>
    </row>
    <row r="269" ht="21" customHeight="1" spans="1:2">
      <c r="A269" s="65" t="s">
        <v>113</v>
      </c>
      <c r="B269" s="64"/>
    </row>
    <row r="270" ht="21" customHeight="1" spans="1:2">
      <c r="A270" s="65" t="s">
        <v>114</v>
      </c>
      <c r="B270" s="64"/>
    </row>
    <row r="271" ht="21" customHeight="1" spans="1:2">
      <c r="A271" s="65" t="s">
        <v>121</v>
      </c>
      <c r="B271" s="64"/>
    </row>
    <row r="272" ht="21" customHeight="1" spans="1:2">
      <c r="A272" s="65" t="s">
        <v>267</v>
      </c>
      <c r="B272" s="64"/>
    </row>
    <row r="273" ht="21" customHeight="1" spans="1:2">
      <c r="A273" s="63" t="s">
        <v>268</v>
      </c>
      <c r="B273" s="148">
        <f>B274</f>
        <v>0</v>
      </c>
    </row>
    <row r="274" ht="21" customHeight="1" spans="1:2">
      <c r="A274" s="63" t="s">
        <v>269</v>
      </c>
      <c r="B274" s="64"/>
    </row>
    <row r="275" ht="21" customHeight="1" spans="1:2">
      <c r="A275" s="63" t="s">
        <v>270</v>
      </c>
      <c r="B275" s="66">
        <f>SUM(B276,B278,B280,B282,B292)</f>
        <v>0</v>
      </c>
    </row>
    <row r="276" ht="21" customHeight="1" spans="1:2">
      <c r="A276" s="63" t="s">
        <v>271</v>
      </c>
      <c r="B276" s="64">
        <f>B277</f>
        <v>0</v>
      </c>
    </row>
    <row r="277" ht="21" customHeight="1" spans="1:2">
      <c r="A277" s="65" t="s">
        <v>272</v>
      </c>
      <c r="B277" s="64"/>
    </row>
    <row r="278" ht="21" customHeight="1" spans="1:2">
      <c r="A278" s="63" t="s">
        <v>273</v>
      </c>
      <c r="B278" s="64">
        <f>B279</f>
        <v>0</v>
      </c>
    </row>
    <row r="279" ht="21" customHeight="1" spans="1:2">
      <c r="A279" s="65" t="s">
        <v>274</v>
      </c>
      <c r="B279" s="64"/>
    </row>
    <row r="280" ht="21" customHeight="1" spans="1:2">
      <c r="A280" s="63" t="s">
        <v>275</v>
      </c>
      <c r="B280" s="64">
        <f>B281</f>
        <v>0</v>
      </c>
    </row>
    <row r="281" ht="21" customHeight="1" spans="1:2">
      <c r="A281" s="65" t="s">
        <v>276</v>
      </c>
      <c r="B281" s="64"/>
    </row>
    <row r="282" ht="21" customHeight="1" spans="1:2">
      <c r="A282" s="63" t="s">
        <v>277</v>
      </c>
      <c r="B282" s="64">
        <f>SUM(B283:B291)</f>
        <v>0</v>
      </c>
    </row>
    <row r="283" ht="21" customHeight="1" spans="1:2">
      <c r="A283" s="65" t="s">
        <v>278</v>
      </c>
      <c r="B283" s="64"/>
    </row>
    <row r="284" ht="21" customHeight="1" spans="1:2">
      <c r="A284" s="65" t="s">
        <v>279</v>
      </c>
      <c r="B284" s="64"/>
    </row>
    <row r="285" ht="21" customHeight="1" spans="1:2">
      <c r="A285" s="65" t="s">
        <v>280</v>
      </c>
      <c r="B285" s="64"/>
    </row>
    <row r="286" ht="21" customHeight="1" spans="1:2">
      <c r="A286" s="65" t="s">
        <v>281</v>
      </c>
      <c r="B286" s="64"/>
    </row>
    <row r="287" ht="21" customHeight="1" spans="1:2">
      <c r="A287" s="65" t="s">
        <v>282</v>
      </c>
      <c r="B287" s="64"/>
    </row>
    <row r="288" ht="21" customHeight="1" spans="1:2">
      <c r="A288" s="65" t="s">
        <v>283</v>
      </c>
      <c r="B288" s="64"/>
    </row>
    <row r="289" ht="21" customHeight="1" spans="1:2">
      <c r="A289" s="65" t="s">
        <v>284</v>
      </c>
      <c r="B289" s="64"/>
    </row>
    <row r="290" ht="21" customHeight="1" spans="1:2">
      <c r="A290" s="65" t="s">
        <v>285</v>
      </c>
      <c r="B290" s="64"/>
    </row>
    <row r="291" ht="21" customHeight="1" spans="1:2">
      <c r="A291" s="65" t="s">
        <v>286</v>
      </c>
      <c r="B291" s="64"/>
    </row>
    <row r="292" ht="21" customHeight="1" spans="1:2">
      <c r="A292" s="63" t="s">
        <v>287</v>
      </c>
      <c r="B292" s="64">
        <f>B293</f>
        <v>0</v>
      </c>
    </row>
    <row r="293" ht="21" customHeight="1" spans="1:2">
      <c r="A293" s="65" t="s">
        <v>288</v>
      </c>
      <c r="B293" s="64"/>
    </row>
    <row r="294" ht="21" customHeight="1" spans="1:2">
      <c r="A294" s="63" t="s">
        <v>289</v>
      </c>
      <c r="B294" s="64">
        <f>B295+B298+B309+B316+B324+B333+B347+B357+B367+B375+B381</f>
        <v>0</v>
      </c>
    </row>
    <row r="295" ht="21" customHeight="1" spans="1:2">
      <c r="A295" s="63" t="s">
        <v>290</v>
      </c>
      <c r="B295" s="64">
        <f>SUM(B296:B297)</f>
        <v>0</v>
      </c>
    </row>
    <row r="296" ht="21" customHeight="1" spans="1:2">
      <c r="A296" s="65" t="s">
        <v>291</v>
      </c>
      <c r="B296" s="64"/>
    </row>
    <row r="297" ht="21" customHeight="1" spans="1:2">
      <c r="A297" s="65" t="s">
        <v>292</v>
      </c>
      <c r="B297" s="64"/>
    </row>
    <row r="298" ht="21" customHeight="1" spans="1:2">
      <c r="A298" s="63" t="s">
        <v>293</v>
      </c>
      <c r="B298" s="64">
        <f>SUM(B299:B308)</f>
        <v>0</v>
      </c>
    </row>
    <row r="299" ht="21" customHeight="1" spans="1:2">
      <c r="A299" s="65" t="s">
        <v>112</v>
      </c>
      <c r="B299" s="64"/>
    </row>
    <row r="300" ht="21" customHeight="1" spans="1:2">
      <c r="A300" s="65" t="s">
        <v>113</v>
      </c>
      <c r="B300" s="64"/>
    </row>
    <row r="301" ht="21" customHeight="1" spans="1:2">
      <c r="A301" s="65" t="s">
        <v>114</v>
      </c>
      <c r="B301" s="64"/>
    </row>
    <row r="302" ht="21" customHeight="1" spans="1:2">
      <c r="A302" s="149" t="s">
        <v>153</v>
      </c>
      <c r="B302" s="64"/>
    </row>
    <row r="303" ht="21" customHeight="1" spans="1:2">
      <c r="A303" s="65" t="s">
        <v>294</v>
      </c>
      <c r="B303" s="64"/>
    </row>
    <row r="304" ht="21" customHeight="1" spans="1:2">
      <c r="A304" s="65" t="s">
        <v>295</v>
      </c>
      <c r="B304" s="64"/>
    </row>
    <row r="305" ht="21" customHeight="1" spans="1:2">
      <c r="A305" s="65" t="s">
        <v>296</v>
      </c>
      <c r="B305" s="64"/>
    </row>
    <row r="306" ht="21" customHeight="1" spans="1:2">
      <c r="A306" s="65" t="s">
        <v>297</v>
      </c>
      <c r="B306" s="64"/>
    </row>
    <row r="307" ht="21" customHeight="1" spans="1:2">
      <c r="A307" s="65" t="s">
        <v>121</v>
      </c>
      <c r="B307" s="64"/>
    </row>
    <row r="308" ht="21" customHeight="1" spans="1:2">
      <c r="A308" s="65" t="s">
        <v>298</v>
      </c>
      <c r="B308" s="64"/>
    </row>
    <row r="309" ht="21" customHeight="1" spans="1:2">
      <c r="A309" s="63" t="s">
        <v>299</v>
      </c>
      <c r="B309" s="64">
        <f>SUM(B310:B315)</f>
        <v>0</v>
      </c>
    </row>
    <row r="310" ht="21" customHeight="1" spans="1:2">
      <c r="A310" s="65" t="s">
        <v>112</v>
      </c>
      <c r="B310" s="64"/>
    </row>
    <row r="311" ht="21" customHeight="1" spans="1:2">
      <c r="A311" s="65" t="s">
        <v>113</v>
      </c>
      <c r="B311" s="64"/>
    </row>
    <row r="312" ht="21" customHeight="1" spans="1:2">
      <c r="A312" s="65" t="s">
        <v>114</v>
      </c>
      <c r="B312" s="64"/>
    </row>
    <row r="313" ht="21" customHeight="1" spans="1:2">
      <c r="A313" s="65" t="s">
        <v>300</v>
      </c>
      <c r="B313" s="64"/>
    </row>
    <row r="314" ht="21" customHeight="1" spans="1:2">
      <c r="A314" s="65" t="s">
        <v>121</v>
      </c>
      <c r="B314" s="64"/>
    </row>
    <row r="315" ht="21" customHeight="1" spans="1:2">
      <c r="A315" s="65" t="s">
        <v>301</v>
      </c>
      <c r="B315" s="64"/>
    </row>
    <row r="316" ht="21" customHeight="1" spans="1:2">
      <c r="A316" s="63" t="s">
        <v>302</v>
      </c>
      <c r="B316" s="64">
        <f>SUM(B317:B323)</f>
        <v>0</v>
      </c>
    </row>
    <row r="317" ht="21" customHeight="1" spans="1:2">
      <c r="A317" s="65" t="s">
        <v>112</v>
      </c>
      <c r="B317" s="64"/>
    </row>
    <row r="318" ht="21" customHeight="1" spans="1:2">
      <c r="A318" s="65" t="s">
        <v>113</v>
      </c>
      <c r="B318" s="64"/>
    </row>
    <row r="319" ht="21" customHeight="1" spans="1:2">
      <c r="A319" s="65" t="s">
        <v>114</v>
      </c>
      <c r="B319" s="64"/>
    </row>
    <row r="320" ht="21" customHeight="1" spans="1:2">
      <c r="A320" s="65" t="s">
        <v>303</v>
      </c>
      <c r="B320" s="64"/>
    </row>
    <row r="321" ht="21" customHeight="1" spans="1:2">
      <c r="A321" s="65" t="s">
        <v>304</v>
      </c>
      <c r="B321" s="64"/>
    </row>
    <row r="322" ht="21" customHeight="1" spans="1:2">
      <c r="A322" s="65" t="s">
        <v>121</v>
      </c>
      <c r="B322" s="64"/>
    </row>
    <row r="323" ht="21" customHeight="1" spans="1:2">
      <c r="A323" s="65" t="s">
        <v>305</v>
      </c>
      <c r="B323" s="64"/>
    </row>
    <row r="324" ht="21" customHeight="1" spans="1:2">
      <c r="A324" s="63" t="s">
        <v>306</v>
      </c>
      <c r="B324" s="64">
        <f>SUM(B325:B332)</f>
        <v>0</v>
      </c>
    </row>
    <row r="325" ht="21" customHeight="1" spans="1:2">
      <c r="A325" s="65" t="s">
        <v>112</v>
      </c>
      <c r="B325" s="64"/>
    </row>
    <row r="326" ht="21" customHeight="1" spans="1:2">
      <c r="A326" s="65" t="s">
        <v>113</v>
      </c>
      <c r="B326" s="64"/>
    </row>
    <row r="327" ht="21" customHeight="1" spans="1:2">
      <c r="A327" s="65" t="s">
        <v>114</v>
      </c>
      <c r="B327" s="64"/>
    </row>
    <row r="328" ht="21" customHeight="1" spans="1:2">
      <c r="A328" s="65" t="s">
        <v>307</v>
      </c>
      <c r="B328" s="64"/>
    </row>
    <row r="329" ht="21" customHeight="1" spans="1:2">
      <c r="A329" s="65" t="s">
        <v>308</v>
      </c>
      <c r="B329" s="64"/>
    </row>
    <row r="330" ht="21" customHeight="1" spans="1:2">
      <c r="A330" s="65" t="s">
        <v>309</v>
      </c>
      <c r="B330" s="64"/>
    </row>
    <row r="331" ht="21" customHeight="1" spans="1:2">
      <c r="A331" s="65" t="s">
        <v>121</v>
      </c>
      <c r="B331" s="64"/>
    </row>
    <row r="332" ht="21" customHeight="1" spans="1:2">
      <c r="A332" s="65" t="s">
        <v>310</v>
      </c>
      <c r="B332" s="64"/>
    </row>
    <row r="333" ht="21" customHeight="1" spans="1:2">
      <c r="A333" s="63" t="s">
        <v>311</v>
      </c>
      <c r="B333" s="64">
        <f>SUM(B334:B346)</f>
        <v>0</v>
      </c>
    </row>
    <row r="334" ht="21" customHeight="1" spans="1:2">
      <c r="A334" s="65" t="s">
        <v>112</v>
      </c>
      <c r="B334" s="64"/>
    </row>
    <row r="335" ht="21" customHeight="1" spans="1:2">
      <c r="A335" s="65" t="s">
        <v>113</v>
      </c>
      <c r="B335" s="64"/>
    </row>
    <row r="336" ht="21" customHeight="1" spans="1:2">
      <c r="A336" s="65" t="s">
        <v>114</v>
      </c>
      <c r="B336" s="64"/>
    </row>
    <row r="337" ht="21" customHeight="1" spans="1:2">
      <c r="A337" s="65" t="s">
        <v>312</v>
      </c>
      <c r="B337" s="64"/>
    </row>
    <row r="338" ht="21" customHeight="1" spans="1:2">
      <c r="A338" s="65" t="s">
        <v>313</v>
      </c>
      <c r="B338" s="64"/>
    </row>
    <row r="339" ht="21" customHeight="1" spans="1:2">
      <c r="A339" s="65" t="s">
        <v>314</v>
      </c>
      <c r="B339" s="64"/>
    </row>
    <row r="340" ht="21" customHeight="1" spans="1:2">
      <c r="A340" s="65" t="s">
        <v>315</v>
      </c>
      <c r="B340" s="64"/>
    </row>
    <row r="341" ht="21" customHeight="1" spans="1:2">
      <c r="A341" s="65" t="s">
        <v>316</v>
      </c>
      <c r="B341" s="64"/>
    </row>
    <row r="342" ht="21" customHeight="1" spans="1:2">
      <c r="A342" s="65" t="s">
        <v>317</v>
      </c>
      <c r="B342" s="64"/>
    </row>
    <row r="343" ht="21" customHeight="1" spans="1:2">
      <c r="A343" s="65" t="s">
        <v>318</v>
      </c>
      <c r="B343" s="64"/>
    </row>
    <row r="344" ht="21" customHeight="1" spans="1:2">
      <c r="A344" s="65" t="s">
        <v>153</v>
      </c>
      <c r="B344" s="64"/>
    </row>
    <row r="345" ht="21" customHeight="1" spans="1:2">
      <c r="A345" s="65" t="s">
        <v>121</v>
      </c>
      <c r="B345" s="64"/>
    </row>
    <row r="346" ht="21" customHeight="1" spans="1:2">
      <c r="A346" s="65" t="s">
        <v>319</v>
      </c>
      <c r="B346" s="64"/>
    </row>
    <row r="347" ht="21" customHeight="1" spans="1:2">
      <c r="A347" s="63" t="s">
        <v>320</v>
      </c>
      <c r="B347" s="64">
        <f>SUM(B348:B356)</f>
        <v>0</v>
      </c>
    </row>
    <row r="348" ht="21" customHeight="1" spans="1:2">
      <c r="A348" s="65" t="s">
        <v>112</v>
      </c>
      <c r="B348" s="64"/>
    </row>
    <row r="349" ht="21" customHeight="1" spans="1:2">
      <c r="A349" s="65" t="s">
        <v>113</v>
      </c>
      <c r="B349" s="64"/>
    </row>
    <row r="350" ht="21" customHeight="1" spans="1:2">
      <c r="A350" s="65" t="s">
        <v>114</v>
      </c>
      <c r="B350" s="64"/>
    </row>
    <row r="351" ht="21" customHeight="1" spans="1:2">
      <c r="A351" s="65" t="s">
        <v>321</v>
      </c>
      <c r="B351" s="64"/>
    </row>
    <row r="352" ht="21" customHeight="1" spans="1:2">
      <c r="A352" s="65" t="s">
        <v>322</v>
      </c>
      <c r="B352" s="64"/>
    </row>
    <row r="353" ht="21" customHeight="1" spans="1:2">
      <c r="A353" s="65" t="s">
        <v>323</v>
      </c>
      <c r="B353" s="64"/>
    </row>
    <row r="354" ht="21" customHeight="1" spans="1:2">
      <c r="A354" s="65" t="s">
        <v>153</v>
      </c>
      <c r="B354" s="64"/>
    </row>
    <row r="355" ht="21" customHeight="1" spans="1:2">
      <c r="A355" s="65" t="s">
        <v>121</v>
      </c>
      <c r="B355" s="64"/>
    </row>
    <row r="356" ht="21" customHeight="1" spans="1:2">
      <c r="A356" s="65" t="s">
        <v>324</v>
      </c>
      <c r="B356" s="64"/>
    </row>
    <row r="357" ht="21" customHeight="1" spans="1:2">
      <c r="A357" s="63" t="s">
        <v>325</v>
      </c>
      <c r="B357" s="64">
        <f>SUM(B358:B366)</f>
        <v>0</v>
      </c>
    </row>
    <row r="358" ht="21" customHeight="1" spans="1:2">
      <c r="A358" s="65" t="s">
        <v>112</v>
      </c>
      <c r="B358" s="64"/>
    </row>
    <row r="359" ht="21" customHeight="1" spans="1:2">
      <c r="A359" s="65" t="s">
        <v>113</v>
      </c>
      <c r="B359" s="64"/>
    </row>
    <row r="360" ht="21" customHeight="1" spans="1:2">
      <c r="A360" s="65" t="s">
        <v>114</v>
      </c>
      <c r="B360" s="64"/>
    </row>
    <row r="361" ht="21" customHeight="1" spans="1:2">
      <c r="A361" s="65" t="s">
        <v>326</v>
      </c>
      <c r="B361" s="64"/>
    </row>
    <row r="362" ht="21" customHeight="1" spans="1:2">
      <c r="A362" s="65" t="s">
        <v>327</v>
      </c>
      <c r="B362" s="64"/>
    </row>
    <row r="363" ht="21" customHeight="1" spans="1:2">
      <c r="A363" s="65" t="s">
        <v>328</v>
      </c>
      <c r="B363" s="64"/>
    </row>
    <row r="364" ht="21" customHeight="1" spans="1:2">
      <c r="A364" s="65" t="s">
        <v>153</v>
      </c>
      <c r="B364" s="64"/>
    </row>
    <row r="365" ht="21" customHeight="1" spans="1:2">
      <c r="A365" s="65" t="s">
        <v>121</v>
      </c>
      <c r="B365" s="64"/>
    </row>
    <row r="366" ht="21" customHeight="1" spans="1:2">
      <c r="A366" s="65" t="s">
        <v>329</v>
      </c>
      <c r="B366" s="64"/>
    </row>
    <row r="367" ht="21" customHeight="1" spans="1:2">
      <c r="A367" s="150" t="s">
        <v>330</v>
      </c>
      <c r="B367" s="66">
        <f>SUM(B368:B374)</f>
        <v>0</v>
      </c>
    </row>
    <row r="368" ht="21" customHeight="1" spans="1:2">
      <c r="A368" s="65" t="s">
        <v>112</v>
      </c>
      <c r="B368" s="64"/>
    </row>
    <row r="369" ht="21" customHeight="1" spans="1:2">
      <c r="A369" s="65" t="s">
        <v>113</v>
      </c>
      <c r="B369" s="64"/>
    </row>
    <row r="370" ht="21" customHeight="1" spans="1:2">
      <c r="A370" s="65" t="s">
        <v>114</v>
      </c>
      <c r="B370" s="64"/>
    </row>
    <row r="371" ht="21" customHeight="1" spans="1:2">
      <c r="A371" s="65" t="s">
        <v>331</v>
      </c>
      <c r="B371" s="64"/>
    </row>
    <row r="372" ht="21" customHeight="1" spans="1:2">
      <c r="A372" s="65" t="s">
        <v>332</v>
      </c>
      <c r="B372" s="64"/>
    </row>
    <row r="373" ht="21" customHeight="1" spans="1:2">
      <c r="A373" s="65" t="s">
        <v>121</v>
      </c>
      <c r="B373" s="64"/>
    </row>
    <row r="374" ht="21" customHeight="1" spans="1:2">
      <c r="A374" s="65" t="s">
        <v>333</v>
      </c>
      <c r="B374" s="64"/>
    </row>
    <row r="375" ht="21" customHeight="1" spans="1:2">
      <c r="A375" s="63" t="s">
        <v>334</v>
      </c>
      <c r="B375" s="64">
        <f>SUM(B376:B380)</f>
        <v>0</v>
      </c>
    </row>
    <row r="376" ht="21" customHeight="1" spans="1:2">
      <c r="A376" s="65" t="s">
        <v>112</v>
      </c>
      <c r="B376" s="64"/>
    </row>
    <row r="377" ht="21" customHeight="1" spans="1:2">
      <c r="A377" s="65" t="s">
        <v>113</v>
      </c>
      <c r="B377" s="64"/>
    </row>
    <row r="378" ht="21" customHeight="1" spans="1:2">
      <c r="A378" s="65" t="s">
        <v>153</v>
      </c>
      <c r="B378" s="64"/>
    </row>
    <row r="379" ht="21" customHeight="1" spans="1:2">
      <c r="A379" s="65" t="s">
        <v>335</v>
      </c>
      <c r="B379" s="64"/>
    </row>
    <row r="380" ht="21" customHeight="1" spans="1:2">
      <c r="A380" s="65" t="s">
        <v>336</v>
      </c>
      <c r="B380" s="64"/>
    </row>
    <row r="381" ht="21" customHeight="1" spans="1:2">
      <c r="A381" s="63" t="s">
        <v>337</v>
      </c>
      <c r="B381" s="64">
        <f>B382+B383</f>
        <v>0</v>
      </c>
    </row>
    <row r="382" ht="21" customHeight="1" spans="1:2">
      <c r="A382" s="65" t="s">
        <v>338</v>
      </c>
      <c r="B382" s="64"/>
    </row>
    <row r="383" ht="21" customHeight="1" spans="1:2">
      <c r="A383" s="65" t="s">
        <v>339</v>
      </c>
      <c r="B383" s="64"/>
    </row>
    <row r="384" ht="21" customHeight="1" spans="1:2">
      <c r="A384" s="63" t="s">
        <v>340</v>
      </c>
      <c r="B384" s="64">
        <f>B385+B390+B397+B403+B409+B413+B417+B421+B427+B434</f>
        <v>0</v>
      </c>
    </row>
    <row r="385" ht="21" customHeight="1" spans="1:2">
      <c r="A385" s="63" t="s">
        <v>341</v>
      </c>
      <c r="B385" s="64">
        <f>SUM(B386:B389)</f>
        <v>0</v>
      </c>
    </row>
    <row r="386" ht="21" customHeight="1" spans="1:2">
      <c r="A386" s="65" t="s">
        <v>112</v>
      </c>
      <c r="B386" s="64"/>
    </row>
    <row r="387" ht="21" customHeight="1" spans="1:2">
      <c r="A387" s="65" t="s">
        <v>113</v>
      </c>
      <c r="B387" s="64"/>
    </row>
    <row r="388" ht="21" customHeight="1" spans="1:2">
      <c r="A388" s="65" t="s">
        <v>114</v>
      </c>
      <c r="B388" s="64"/>
    </row>
    <row r="389" ht="21" customHeight="1" spans="1:2">
      <c r="A389" s="65" t="s">
        <v>342</v>
      </c>
      <c r="B389" s="64"/>
    </row>
    <row r="390" ht="21" customHeight="1" spans="1:2">
      <c r="A390" s="63" t="s">
        <v>343</v>
      </c>
      <c r="B390" s="64">
        <f>SUM(B391:B396)</f>
        <v>0</v>
      </c>
    </row>
    <row r="391" ht="21" customHeight="1" spans="1:2">
      <c r="A391" s="65" t="s">
        <v>344</v>
      </c>
      <c r="B391" s="64"/>
    </row>
    <row r="392" ht="21" customHeight="1" spans="1:2">
      <c r="A392" s="65" t="s">
        <v>345</v>
      </c>
      <c r="B392" s="64"/>
    </row>
    <row r="393" ht="21" customHeight="1" spans="1:2">
      <c r="A393" s="65" t="s">
        <v>346</v>
      </c>
      <c r="B393" s="64"/>
    </row>
    <row r="394" ht="21" customHeight="1" spans="1:2">
      <c r="A394" s="65" t="s">
        <v>347</v>
      </c>
      <c r="B394" s="64"/>
    </row>
    <row r="395" ht="21" customHeight="1" spans="1:2">
      <c r="A395" s="65" t="s">
        <v>348</v>
      </c>
      <c r="B395" s="64"/>
    </row>
    <row r="396" ht="21" customHeight="1" spans="1:2">
      <c r="A396" s="65" t="s">
        <v>349</v>
      </c>
      <c r="B396" s="64"/>
    </row>
    <row r="397" ht="21" customHeight="1" spans="1:2">
      <c r="A397" s="63" t="s">
        <v>350</v>
      </c>
      <c r="B397" s="64">
        <f>SUM(B398:B402)</f>
        <v>0</v>
      </c>
    </row>
    <row r="398" ht="21" customHeight="1" spans="1:2">
      <c r="A398" s="65" t="s">
        <v>351</v>
      </c>
      <c r="B398" s="64"/>
    </row>
    <row r="399" ht="21" customHeight="1" spans="1:2">
      <c r="A399" s="65" t="s">
        <v>352</v>
      </c>
      <c r="B399" s="64"/>
    </row>
    <row r="400" ht="21" customHeight="1" spans="1:2">
      <c r="A400" s="65" t="s">
        <v>353</v>
      </c>
      <c r="B400" s="64"/>
    </row>
    <row r="401" ht="21" customHeight="1" spans="1:2">
      <c r="A401" s="65" t="s">
        <v>354</v>
      </c>
      <c r="B401" s="64"/>
    </row>
    <row r="402" ht="21" customHeight="1" spans="1:2">
      <c r="A402" s="65" t="s">
        <v>355</v>
      </c>
      <c r="B402" s="64"/>
    </row>
    <row r="403" ht="21" customHeight="1" spans="1:2">
      <c r="A403" s="63" t="s">
        <v>356</v>
      </c>
      <c r="B403" s="64">
        <f>SUM(B404:B408)</f>
        <v>0</v>
      </c>
    </row>
    <row r="404" ht="21" customHeight="1" spans="1:2">
      <c r="A404" s="65" t="s">
        <v>357</v>
      </c>
      <c r="B404" s="64"/>
    </row>
    <row r="405" ht="21" customHeight="1" spans="1:2">
      <c r="A405" s="65" t="s">
        <v>358</v>
      </c>
      <c r="B405" s="64"/>
    </row>
    <row r="406" ht="21" customHeight="1" spans="1:2">
      <c r="A406" s="65" t="s">
        <v>359</v>
      </c>
      <c r="B406" s="64"/>
    </row>
    <row r="407" ht="21" customHeight="1" spans="1:2">
      <c r="A407" s="65" t="s">
        <v>360</v>
      </c>
      <c r="B407" s="64"/>
    </row>
    <row r="408" ht="21" customHeight="1" spans="1:2">
      <c r="A408" s="65" t="s">
        <v>361</v>
      </c>
      <c r="B408" s="64"/>
    </row>
    <row r="409" ht="21" customHeight="1" spans="1:2">
      <c r="A409" s="63" t="s">
        <v>362</v>
      </c>
      <c r="B409" s="64">
        <f>SUM(B410:B412)</f>
        <v>0</v>
      </c>
    </row>
    <row r="410" ht="21" customHeight="1" spans="1:2">
      <c r="A410" s="65" t="s">
        <v>363</v>
      </c>
      <c r="B410" s="64"/>
    </row>
    <row r="411" ht="21" customHeight="1" spans="1:2">
      <c r="A411" s="65" t="s">
        <v>364</v>
      </c>
      <c r="B411" s="64"/>
    </row>
    <row r="412" ht="21" customHeight="1" spans="1:2">
      <c r="A412" s="65" t="s">
        <v>365</v>
      </c>
      <c r="B412" s="64"/>
    </row>
    <row r="413" ht="21" customHeight="1" spans="1:2">
      <c r="A413" s="63" t="s">
        <v>366</v>
      </c>
      <c r="B413" s="64">
        <f>SUM(B414:B416)</f>
        <v>0</v>
      </c>
    </row>
    <row r="414" ht="21" customHeight="1" spans="1:2">
      <c r="A414" s="65" t="s">
        <v>367</v>
      </c>
      <c r="B414" s="64"/>
    </row>
    <row r="415" ht="21" customHeight="1" spans="1:2">
      <c r="A415" s="65" t="s">
        <v>368</v>
      </c>
      <c r="B415" s="64"/>
    </row>
    <row r="416" ht="21" customHeight="1" spans="1:2">
      <c r="A416" s="65" t="s">
        <v>369</v>
      </c>
      <c r="B416" s="64"/>
    </row>
    <row r="417" ht="21" customHeight="1" spans="1:2">
      <c r="A417" s="63" t="s">
        <v>370</v>
      </c>
      <c r="B417" s="64">
        <f>SUM(B418:B420)</f>
        <v>0</v>
      </c>
    </row>
    <row r="418" ht="21" customHeight="1" spans="1:2">
      <c r="A418" s="65" t="s">
        <v>371</v>
      </c>
      <c r="B418" s="64"/>
    </row>
    <row r="419" ht="21" customHeight="1" spans="1:2">
      <c r="A419" s="65" t="s">
        <v>372</v>
      </c>
      <c r="B419" s="64"/>
    </row>
    <row r="420" ht="21" customHeight="1" spans="1:2">
      <c r="A420" s="65" t="s">
        <v>373</v>
      </c>
      <c r="B420" s="64"/>
    </row>
    <row r="421" ht="21" customHeight="1" spans="1:2">
      <c r="A421" s="63" t="s">
        <v>374</v>
      </c>
      <c r="B421" s="64">
        <f>SUM(B422:B426)</f>
        <v>0</v>
      </c>
    </row>
    <row r="422" ht="21" customHeight="1" spans="1:2">
      <c r="A422" s="65" t="s">
        <v>375</v>
      </c>
      <c r="B422" s="64"/>
    </row>
    <row r="423" ht="21" customHeight="1" spans="1:2">
      <c r="A423" s="65" t="s">
        <v>376</v>
      </c>
      <c r="B423" s="64"/>
    </row>
    <row r="424" ht="21" customHeight="1" spans="1:2">
      <c r="A424" s="65" t="s">
        <v>377</v>
      </c>
      <c r="B424" s="64"/>
    </row>
    <row r="425" ht="21" customHeight="1" spans="1:2">
      <c r="A425" s="65" t="s">
        <v>378</v>
      </c>
      <c r="B425" s="64"/>
    </row>
    <row r="426" ht="21" customHeight="1" spans="1:2">
      <c r="A426" s="65" t="s">
        <v>379</v>
      </c>
      <c r="B426" s="64"/>
    </row>
    <row r="427" ht="21" customHeight="1" spans="1:2">
      <c r="A427" s="63" t="s">
        <v>380</v>
      </c>
      <c r="B427" s="64">
        <f>SUM(B428:B433)</f>
        <v>0</v>
      </c>
    </row>
    <row r="428" ht="21" customHeight="1" spans="1:2">
      <c r="A428" s="65" t="s">
        <v>381</v>
      </c>
      <c r="B428" s="64"/>
    </row>
    <row r="429" ht="21" customHeight="1" spans="1:2">
      <c r="A429" s="65" t="s">
        <v>382</v>
      </c>
      <c r="B429" s="64"/>
    </row>
    <row r="430" ht="21" customHeight="1" spans="1:2">
      <c r="A430" s="65" t="s">
        <v>383</v>
      </c>
      <c r="B430" s="64"/>
    </row>
    <row r="431" ht="21" customHeight="1" spans="1:2">
      <c r="A431" s="65" t="s">
        <v>384</v>
      </c>
      <c r="B431" s="64"/>
    </row>
    <row r="432" ht="21" customHeight="1" spans="1:2">
      <c r="A432" s="65" t="s">
        <v>385</v>
      </c>
      <c r="B432" s="64"/>
    </row>
    <row r="433" ht="21" customHeight="1" spans="1:2">
      <c r="A433" s="65" t="s">
        <v>386</v>
      </c>
      <c r="B433" s="64"/>
    </row>
    <row r="434" ht="21" customHeight="1" spans="1:2">
      <c r="A434" s="63" t="s">
        <v>387</v>
      </c>
      <c r="B434" s="64">
        <f>B435</f>
        <v>0</v>
      </c>
    </row>
    <row r="435" ht="21" customHeight="1" spans="1:2">
      <c r="A435" s="65" t="s">
        <v>388</v>
      </c>
      <c r="B435" s="64"/>
    </row>
    <row r="436" ht="21" customHeight="1" spans="1:2">
      <c r="A436" s="63" t="s">
        <v>389</v>
      </c>
      <c r="B436" s="64">
        <f>SUM(B437,B442,B451,B457,B462,B467,B472,B479,B483,B487)</f>
        <v>0</v>
      </c>
    </row>
    <row r="437" ht="21" customHeight="1" spans="1:2">
      <c r="A437" s="63" t="s">
        <v>390</v>
      </c>
      <c r="B437" s="64">
        <f>SUM(B438:B441)</f>
        <v>0</v>
      </c>
    </row>
    <row r="438" ht="21" customHeight="1" spans="1:2">
      <c r="A438" s="65" t="s">
        <v>112</v>
      </c>
      <c r="B438" s="64"/>
    </row>
    <row r="439" ht="21" customHeight="1" spans="1:2">
      <c r="A439" s="65" t="s">
        <v>113</v>
      </c>
      <c r="B439" s="64"/>
    </row>
    <row r="440" ht="21" customHeight="1" spans="1:2">
      <c r="A440" s="65" t="s">
        <v>114</v>
      </c>
      <c r="B440" s="64"/>
    </row>
    <row r="441" ht="21" customHeight="1" spans="1:2">
      <c r="A441" s="65" t="s">
        <v>391</v>
      </c>
      <c r="B441" s="64"/>
    </row>
    <row r="442" ht="21" customHeight="1" spans="1:2">
      <c r="A442" s="63" t="s">
        <v>392</v>
      </c>
      <c r="B442" s="64">
        <f>SUM(B443:B450)</f>
        <v>0</v>
      </c>
    </row>
    <row r="443" ht="21" customHeight="1" spans="1:2">
      <c r="A443" s="65" t="s">
        <v>393</v>
      </c>
      <c r="B443" s="64"/>
    </row>
    <row r="444" ht="21" customHeight="1" spans="1:2">
      <c r="A444" s="65" t="s">
        <v>394</v>
      </c>
      <c r="B444" s="64"/>
    </row>
    <row r="445" ht="21" customHeight="1" spans="1:2">
      <c r="A445" s="65" t="s">
        <v>395</v>
      </c>
      <c r="B445" s="64"/>
    </row>
    <row r="446" ht="21" customHeight="1" spans="1:2">
      <c r="A446" s="65" t="s">
        <v>396</v>
      </c>
      <c r="B446" s="64"/>
    </row>
    <row r="447" ht="21" customHeight="1" spans="1:2">
      <c r="A447" s="65" t="s">
        <v>397</v>
      </c>
      <c r="B447" s="64"/>
    </row>
    <row r="448" ht="21" customHeight="1" spans="1:2">
      <c r="A448" s="65" t="s">
        <v>398</v>
      </c>
      <c r="B448" s="64"/>
    </row>
    <row r="449" ht="21" customHeight="1" spans="1:2">
      <c r="A449" s="65" t="s">
        <v>399</v>
      </c>
      <c r="B449" s="64"/>
    </row>
    <row r="450" ht="21" customHeight="1" spans="1:2">
      <c r="A450" s="65" t="s">
        <v>400</v>
      </c>
      <c r="B450" s="64"/>
    </row>
    <row r="451" ht="21" customHeight="1" spans="1:2">
      <c r="A451" s="63" t="s">
        <v>401</v>
      </c>
      <c r="B451" s="64">
        <f>SUM(B452:B456)</f>
        <v>0</v>
      </c>
    </row>
    <row r="452" ht="21" customHeight="1" spans="1:2">
      <c r="A452" s="65" t="s">
        <v>393</v>
      </c>
      <c r="B452" s="64"/>
    </row>
    <row r="453" ht="21" customHeight="1" spans="1:2">
      <c r="A453" s="65" t="s">
        <v>402</v>
      </c>
      <c r="B453" s="64"/>
    </row>
    <row r="454" ht="21" customHeight="1" spans="1:2">
      <c r="A454" s="151" t="s">
        <v>403</v>
      </c>
      <c r="B454" s="64"/>
    </row>
    <row r="455" ht="21" customHeight="1" spans="1:2">
      <c r="A455" s="65" t="s">
        <v>404</v>
      </c>
      <c r="B455" s="64"/>
    </row>
    <row r="456" ht="21" customHeight="1" spans="1:2">
      <c r="A456" s="65" t="s">
        <v>405</v>
      </c>
      <c r="B456" s="64"/>
    </row>
    <row r="457" ht="21" customHeight="1" spans="1:2">
      <c r="A457" s="63" t="s">
        <v>406</v>
      </c>
      <c r="B457" s="64">
        <f>SUM(B458:B461)</f>
        <v>0</v>
      </c>
    </row>
    <row r="458" ht="21" customHeight="1" spans="1:2">
      <c r="A458" s="65" t="s">
        <v>393</v>
      </c>
      <c r="B458" s="64"/>
    </row>
    <row r="459" ht="21" customHeight="1" spans="1:2">
      <c r="A459" s="65" t="s">
        <v>407</v>
      </c>
      <c r="B459" s="64"/>
    </row>
    <row r="460" ht="21" customHeight="1" spans="1:2">
      <c r="A460" s="65" t="s">
        <v>408</v>
      </c>
      <c r="B460" s="64"/>
    </row>
    <row r="461" ht="21" customHeight="1" spans="1:2">
      <c r="A461" s="65" t="s">
        <v>409</v>
      </c>
      <c r="B461" s="64"/>
    </row>
    <row r="462" ht="21" customHeight="1" spans="1:2">
      <c r="A462" s="63" t="s">
        <v>410</v>
      </c>
      <c r="B462" s="64">
        <f>SUM(B463:B466)</f>
        <v>0</v>
      </c>
    </row>
    <row r="463" ht="21" customHeight="1" spans="1:2">
      <c r="A463" s="65" t="s">
        <v>393</v>
      </c>
      <c r="B463" s="64"/>
    </row>
    <row r="464" ht="21" customHeight="1" spans="1:2">
      <c r="A464" s="65" t="s">
        <v>411</v>
      </c>
      <c r="B464" s="64"/>
    </row>
    <row r="465" ht="21" customHeight="1" spans="1:2">
      <c r="A465" s="65" t="s">
        <v>412</v>
      </c>
      <c r="B465" s="64"/>
    </row>
    <row r="466" ht="21" customHeight="1" spans="1:2">
      <c r="A466" s="65" t="s">
        <v>413</v>
      </c>
      <c r="B466" s="64"/>
    </row>
    <row r="467" ht="21" customHeight="1" spans="1:2">
      <c r="A467" s="63" t="s">
        <v>414</v>
      </c>
      <c r="B467" s="64">
        <f>SUM(B468:B471)</f>
        <v>0</v>
      </c>
    </row>
    <row r="468" ht="21" customHeight="1" spans="1:2">
      <c r="A468" s="65" t="s">
        <v>415</v>
      </c>
      <c r="B468" s="64"/>
    </row>
    <row r="469" ht="21" customHeight="1" spans="1:2">
      <c r="A469" s="65" t="s">
        <v>416</v>
      </c>
      <c r="B469" s="64"/>
    </row>
    <row r="470" ht="21" customHeight="1" spans="1:2">
      <c r="A470" s="65" t="s">
        <v>417</v>
      </c>
      <c r="B470" s="64"/>
    </row>
    <row r="471" ht="21" customHeight="1" spans="1:2">
      <c r="A471" s="65" t="s">
        <v>418</v>
      </c>
      <c r="B471" s="64"/>
    </row>
    <row r="472" ht="21" customHeight="1" spans="1:2">
      <c r="A472" s="63" t="s">
        <v>419</v>
      </c>
      <c r="B472" s="64">
        <f>SUM(B473:B478)</f>
        <v>0</v>
      </c>
    </row>
    <row r="473" ht="21" customHeight="1" spans="1:2">
      <c r="A473" s="65" t="s">
        <v>393</v>
      </c>
      <c r="B473" s="64"/>
    </row>
    <row r="474" ht="21" customHeight="1" spans="1:2">
      <c r="A474" s="65" t="s">
        <v>420</v>
      </c>
      <c r="B474" s="64"/>
    </row>
    <row r="475" ht="21" customHeight="1" spans="1:2">
      <c r="A475" s="65" t="s">
        <v>421</v>
      </c>
      <c r="B475" s="64"/>
    </row>
    <row r="476" ht="21" customHeight="1" spans="1:2">
      <c r="A476" s="65" t="s">
        <v>422</v>
      </c>
      <c r="B476" s="64"/>
    </row>
    <row r="477" ht="21" customHeight="1" spans="1:2">
      <c r="A477" s="65" t="s">
        <v>423</v>
      </c>
      <c r="B477" s="64"/>
    </row>
    <row r="478" ht="21" customHeight="1" spans="1:2">
      <c r="A478" s="65" t="s">
        <v>424</v>
      </c>
      <c r="B478" s="64"/>
    </row>
    <row r="479" ht="21" customHeight="1" spans="1:2">
      <c r="A479" s="63" t="s">
        <v>425</v>
      </c>
      <c r="B479" s="64">
        <f>SUM(B480:B482)</f>
        <v>0</v>
      </c>
    </row>
    <row r="480" ht="21" customHeight="1" spans="1:2">
      <c r="A480" s="65" t="s">
        <v>426</v>
      </c>
      <c r="B480" s="64"/>
    </row>
    <row r="481" ht="21" customHeight="1" spans="1:2">
      <c r="A481" s="65" t="s">
        <v>427</v>
      </c>
      <c r="B481" s="64"/>
    </row>
    <row r="482" ht="21" customHeight="1" spans="1:2">
      <c r="A482" s="65" t="s">
        <v>428</v>
      </c>
      <c r="B482" s="64"/>
    </row>
    <row r="483" ht="21" customHeight="1" spans="1:2">
      <c r="A483" s="63" t="s">
        <v>429</v>
      </c>
      <c r="B483" s="64">
        <f>B484+B485+B486</f>
        <v>0</v>
      </c>
    </row>
    <row r="484" ht="21" customHeight="1" spans="1:2">
      <c r="A484" s="65" t="s">
        <v>430</v>
      </c>
      <c r="B484" s="64"/>
    </row>
    <row r="485" ht="21" customHeight="1" spans="1:2">
      <c r="A485" s="65" t="s">
        <v>431</v>
      </c>
      <c r="B485" s="64"/>
    </row>
    <row r="486" ht="21" customHeight="1" spans="1:2">
      <c r="A486" s="65" t="s">
        <v>432</v>
      </c>
      <c r="B486" s="64"/>
    </row>
    <row r="487" ht="21" customHeight="1" spans="1:2">
      <c r="A487" s="63" t="s">
        <v>433</v>
      </c>
      <c r="B487" s="64">
        <f>SUM(B488:B491)</f>
        <v>0</v>
      </c>
    </row>
    <row r="488" ht="21" customHeight="1" spans="1:2">
      <c r="A488" s="65" t="s">
        <v>434</v>
      </c>
      <c r="B488" s="64"/>
    </row>
    <row r="489" ht="21" customHeight="1" spans="1:2">
      <c r="A489" s="65" t="s">
        <v>435</v>
      </c>
      <c r="B489" s="64"/>
    </row>
    <row r="490" ht="21" customHeight="1" spans="1:2">
      <c r="A490" s="65" t="s">
        <v>436</v>
      </c>
      <c r="B490" s="64"/>
    </row>
    <row r="491" ht="21" customHeight="1" spans="1:2">
      <c r="A491" s="65" t="s">
        <v>437</v>
      </c>
      <c r="B491" s="64"/>
    </row>
    <row r="492" ht="21" customHeight="1" spans="1:2">
      <c r="A492" s="63" t="s">
        <v>438</v>
      </c>
      <c r="B492" s="64">
        <f>SUM(B493,B509,B517,B528,B537,B545)</f>
        <v>83</v>
      </c>
    </row>
    <row r="493" ht="21" customHeight="1" spans="1:2">
      <c r="A493" s="63" t="s">
        <v>439</v>
      </c>
      <c r="B493" s="64">
        <v>69</v>
      </c>
    </row>
    <row r="494" ht="21" customHeight="1" spans="1:2">
      <c r="A494" s="65" t="s">
        <v>112</v>
      </c>
      <c r="B494" s="64"/>
    </row>
    <row r="495" ht="21" customHeight="1" spans="1:2">
      <c r="A495" s="65" t="s">
        <v>113</v>
      </c>
      <c r="B495" s="64"/>
    </row>
    <row r="496" ht="21" customHeight="1" spans="1:2">
      <c r="A496" s="65" t="s">
        <v>114</v>
      </c>
      <c r="B496" s="64"/>
    </row>
    <row r="497" ht="21" customHeight="1" spans="1:2">
      <c r="A497" s="65" t="s">
        <v>440</v>
      </c>
      <c r="B497" s="64"/>
    </row>
    <row r="498" ht="21" customHeight="1" spans="1:2">
      <c r="A498" s="65" t="s">
        <v>441</v>
      </c>
      <c r="B498" s="64"/>
    </row>
    <row r="499" ht="21" customHeight="1" spans="1:2">
      <c r="A499" s="65" t="s">
        <v>442</v>
      </c>
      <c r="B499" s="64"/>
    </row>
    <row r="500" ht="21" customHeight="1" spans="1:2">
      <c r="A500" s="65" t="s">
        <v>443</v>
      </c>
      <c r="B500" s="64"/>
    </row>
    <row r="501" ht="21" customHeight="1" spans="1:2">
      <c r="A501" s="65" t="s">
        <v>444</v>
      </c>
      <c r="B501" s="64"/>
    </row>
    <row r="502" ht="21" customHeight="1" spans="1:2">
      <c r="A502" s="65" t="s">
        <v>445</v>
      </c>
      <c r="B502" s="64">
        <v>65</v>
      </c>
    </row>
    <row r="503" ht="21" customHeight="1" spans="1:2">
      <c r="A503" s="65" t="s">
        <v>446</v>
      </c>
      <c r="B503" s="64"/>
    </row>
    <row r="504" ht="21" customHeight="1" spans="1:2">
      <c r="A504" s="65" t="s">
        <v>447</v>
      </c>
      <c r="B504" s="64"/>
    </row>
    <row r="505" ht="21" customHeight="1" spans="1:2">
      <c r="A505" s="65" t="s">
        <v>448</v>
      </c>
      <c r="B505" s="64"/>
    </row>
    <row r="506" ht="21" customHeight="1" spans="1:2">
      <c r="A506" s="65" t="s">
        <v>449</v>
      </c>
      <c r="B506" s="64"/>
    </row>
    <row r="507" ht="21" customHeight="1" spans="1:2">
      <c r="A507" s="65" t="s">
        <v>450</v>
      </c>
      <c r="B507" s="64"/>
    </row>
    <row r="508" ht="21" customHeight="1" spans="1:2">
      <c r="A508" s="65" t="s">
        <v>451</v>
      </c>
      <c r="B508" s="64">
        <v>4</v>
      </c>
    </row>
    <row r="509" ht="21" customHeight="1" spans="1:2">
      <c r="A509" s="63" t="s">
        <v>452</v>
      </c>
      <c r="B509" s="64">
        <f>SUM(B510:B516)</f>
        <v>14</v>
      </c>
    </row>
    <row r="510" ht="21" customHeight="1" spans="1:2">
      <c r="A510" s="65" t="s">
        <v>112</v>
      </c>
      <c r="B510" s="64"/>
    </row>
    <row r="511" ht="21" customHeight="1" spans="1:2">
      <c r="A511" s="65" t="s">
        <v>113</v>
      </c>
      <c r="B511" s="64"/>
    </row>
    <row r="512" ht="21" customHeight="1" spans="1:2">
      <c r="A512" s="65" t="s">
        <v>114</v>
      </c>
      <c r="B512" s="64"/>
    </row>
    <row r="513" ht="21" customHeight="1" spans="1:2">
      <c r="A513" s="65" t="s">
        <v>453</v>
      </c>
      <c r="B513" s="64"/>
    </row>
    <row r="514" ht="21" customHeight="1" spans="1:2">
      <c r="A514" s="65" t="s">
        <v>454</v>
      </c>
      <c r="B514" s="64"/>
    </row>
    <row r="515" ht="21" customHeight="1" spans="1:2">
      <c r="A515" s="65" t="s">
        <v>455</v>
      </c>
      <c r="B515" s="64"/>
    </row>
    <row r="516" ht="21" customHeight="1" spans="1:2">
      <c r="A516" s="65" t="s">
        <v>456</v>
      </c>
      <c r="B516" s="64">
        <v>14</v>
      </c>
    </row>
    <row r="517" ht="21" customHeight="1" spans="1:2">
      <c r="A517" s="63" t="s">
        <v>457</v>
      </c>
      <c r="B517" s="64">
        <f>SUM(B518:B527)</f>
        <v>0</v>
      </c>
    </row>
    <row r="518" ht="21" customHeight="1" spans="1:2">
      <c r="A518" s="65" t="s">
        <v>112</v>
      </c>
      <c r="B518" s="64"/>
    </row>
    <row r="519" ht="21" customHeight="1" spans="1:2">
      <c r="A519" s="65" t="s">
        <v>113</v>
      </c>
      <c r="B519" s="64"/>
    </row>
    <row r="520" ht="21" customHeight="1" spans="1:2">
      <c r="A520" s="65" t="s">
        <v>114</v>
      </c>
      <c r="B520" s="64"/>
    </row>
    <row r="521" ht="21" customHeight="1" spans="1:2">
      <c r="A521" s="65" t="s">
        <v>458</v>
      </c>
      <c r="B521" s="64"/>
    </row>
    <row r="522" ht="21" customHeight="1" spans="1:2">
      <c r="A522" s="65" t="s">
        <v>459</v>
      </c>
      <c r="B522" s="64"/>
    </row>
    <row r="523" ht="21" customHeight="1" spans="1:2">
      <c r="A523" s="65" t="s">
        <v>460</v>
      </c>
      <c r="B523" s="64"/>
    </row>
    <row r="524" ht="21" customHeight="1" spans="1:2">
      <c r="A524" s="65" t="s">
        <v>461</v>
      </c>
      <c r="B524" s="64"/>
    </row>
    <row r="525" ht="21" customHeight="1" spans="1:2">
      <c r="A525" s="65" t="s">
        <v>462</v>
      </c>
      <c r="B525" s="64"/>
    </row>
    <row r="526" ht="21" customHeight="1" spans="1:2">
      <c r="A526" s="65" t="s">
        <v>463</v>
      </c>
      <c r="B526" s="64"/>
    </row>
    <row r="527" ht="21" customHeight="1" spans="1:2">
      <c r="A527" s="65" t="s">
        <v>464</v>
      </c>
      <c r="B527" s="64"/>
    </row>
    <row r="528" ht="21" customHeight="1" spans="1:2">
      <c r="A528" s="63" t="s">
        <v>465</v>
      </c>
      <c r="B528" s="64">
        <f>SUM(B529:B536)</f>
        <v>0</v>
      </c>
    </row>
    <row r="529" ht="21" customHeight="1" spans="1:2">
      <c r="A529" s="65" t="s">
        <v>112</v>
      </c>
      <c r="B529" s="64"/>
    </row>
    <row r="530" ht="21" customHeight="1" spans="1:2">
      <c r="A530" s="65" t="s">
        <v>113</v>
      </c>
      <c r="B530" s="64"/>
    </row>
    <row r="531" ht="21" customHeight="1" spans="1:2">
      <c r="A531" s="65" t="s">
        <v>114</v>
      </c>
      <c r="B531" s="64"/>
    </row>
    <row r="532" ht="21" customHeight="1" spans="1:2">
      <c r="A532" s="65" t="s">
        <v>466</v>
      </c>
      <c r="B532" s="64"/>
    </row>
    <row r="533" ht="21" customHeight="1" spans="1:2">
      <c r="A533" s="65" t="s">
        <v>467</v>
      </c>
      <c r="B533" s="64"/>
    </row>
    <row r="534" ht="21" customHeight="1" spans="1:2">
      <c r="A534" s="65" t="s">
        <v>468</v>
      </c>
      <c r="B534" s="64"/>
    </row>
    <row r="535" ht="21" customHeight="1" spans="1:2">
      <c r="A535" s="65" t="s">
        <v>469</v>
      </c>
      <c r="B535" s="64"/>
    </row>
    <row r="536" ht="21" customHeight="1" spans="1:2">
      <c r="A536" s="65" t="s">
        <v>470</v>
      </c>
      <c r="B536" s="64"/>
    </row>
    <row r="537" ht="21" customHeight="1" spans="1:2">
      <c r="A537" s="63" t="s">
        <v>471</v>
      </c>
      <c r="B537" s="64">
        <f>SUM(B538:B544)</f>
        <v>0</v>
      </c>
    </row>
    <row r="538" ht="21" customHeight="1" spans="1:2">
      <c r="A538" s="65" t="s">
        <v>112</v>
      </c>
      <c r="B538" s="64"/>
    </row>
    <row r="539" ht="21" customHeight="1" spans="1:2">
      <c r="A539" s="65" t="s">
        <v>113</v>
      </c>
      <c r="B539" s="64"/>
    </row>
    <row r="540" ht="21" customHeight="1" spans="1:2">
      <c r="A540" s="65" t="s">
        <v>114</v>
      </c>
      <c r="B540" s="64"/>
    </row>
    <row r="541" ht="21" customHeight="1" spans="1:2">
      <c r="A541" s="65" t="s">
        <v>472</v>
      </c>
      <c r="B541" s="64"/>
    </row>
    <row r="542" ht="21" customHeight="1" spans="1:2">
      <c r="A542" s="65" t="s">
        <v>473</v>
      </c>
      <c r="B542" s="64"/>
    </row>
    <row r="543" ht="21" customHeight="1" spans="1:2">
      <c r="A543" s="65" t="s">
        <v>474</v>
      </c>
      <c r="B543" s="64"/>
    </row>
    <row r="544" ht="21" customHeight="1" spans="1:2">
      <c r="A544" s="65" t="s">
        <v>475</v>
      </c>
      <c r="B544" s="64"/>
    </row>
    <row r="545" ht="21" customHeight="1" spans="1:2">
      <c r="A545" s="63" t="s">
        <v>476</v>
      </c>
      <c r="B545" s="64">
        <f>SUM(B546:B548)</f>
        <v>0</v>
      </c>
    </row>
    <row r="546" ht="21" customHeight="1" spans="1:2">
      <c r="A546" s="65" t="s">
        <v>477</v>
      </c>
      <c r="B546" s="64"/>
    </row>
    <row r="547" ht="21" customHeight="1" spans="1:2">
      <c r="A547" s="65" t="s">
        <v>478</v>
      </c>
      <c r="B547" s="64"/>
    </row>
    <row r="548" ht="21" customHeight="1" spans="1:2">
      <c r="A548" s="65" t="s">
        <v>479</v>
      </c>
      <c r="B548" s="64"/>
    </row>
    <row r="549" ht="21" customHeight="1" spans="1:2">
      <c r="A549" s="63" t="s">
        <v>480</v>
      </c>
      <c r="B549" s="64">
        <f>B550+B569+B577+B579+B588+B592+B602+B610+B617+B625+B634+B639+B642+B645+B648+B651+B654+B658+B662+B670+B673</f>
        <v>390</v>
      </c>
    </row>
    <row r="550" ht="21" customHeight="1" spans="1:2">
      <c r="A550" s="63" t="s">
        <v>481</v>
      </c>
      <c r="B550" s="64">
        <v>56</v>
      </c>
    </row>
    <row r="551" ht="21" customHeight="1" spans="1:2">
      <c r="A551" s="65" t="s">
        <v>112</v>
      </c>
      <c r="B551" s="64"/>
    </row>
    <row r="552" ht="21" customHeight="1" spans="1:2">
      <c r="A552" s="65" t="s">
        <v>113</v>
      </c>
      <c r="B552" s="64"/>
    </row>
    <row r="553" ht="21" customHeight="1" spans="1:2">
      <c r="A553" s="65" t="s">
        <v>114</v>
      </c>
      <c r="B553" s="64"/>
    </row>
    <row r="554" ht="21" customHeight="1" spans="1:2">
      <c r="A554" s="65" t="s">
        <v>482</v>
      </c>
      <c r="B554" s="64"/>
    </row>
    <row r="555" ht="21" customHeight="1" spans="1:2">
      <c r="A555" s="65" t="s">
        <v>483</v>
      </c>
      <c r="B555" s="64"/>
    </row>
    <row r="556" ht="21" customHeight="1" spans="1:2">
      <c r="A556" s="65" t="s">
        <v>484</v>
      </c>
      <c r="B556" s="64"/>
    </row>
    <row r="557" ht="21" customHeight="1" spans="1:2">
      <c r="A557" s="65" t="s">
        <v>485</v>
      </c>
      <c r="B557" s="64"/>
    </row>
    <row r="558" ht="21" customHeight="1" spans="1:2">
      <c r="A558" s="65" t="s">
        <v>153</v>
      </c>
      <c r="B558" s="64"/>
    </row>
    <row r="559" ht="21" customHeight="1" spans="1:2">
      <c r="A559" s="65" t="s">
        <v>486</v>
      </c>
      <c r="B559" s="64"/>
    </row>
    <row r="560" ht="21" customHeight="1" spans="1:2">
      <c r="A560" s="65" t="s">
        <v>487</v>
      </c>
      <c r="B560" s="64"/>
    </row>
    <row r="561" ht="21" customHeight="1" spans="1:2">
      <c r="A561" s="65" t="s">
        <v>488</v>
      </c>
      <c r="B561" s="64"/>
    </row>
    <row r="562" ht="21" customHeight="1" spans="1:2">
      <c r="A562" s="65" t="s">
        <v>489</v>
      </c>
      <c r="B562" s="64"/>
    </row>
    <row r="563" ht="21" customHeight="1" spans="1:2">
      <c r="A563" s="65" t="s">
        <v>490</v>
      </c>
      <c r="B563" s="64"/>
    </row>
    <row r="564" ht="21" customHeight="1" spans="1:2">
      <c r="A564" s="65" t="s">
        <v>491</v>
      </c>
      <c r="B564" s="64"/>
    </row>
    <row r="565" ht="21" customHeight="1" spans="1:2">
      <c r="A565" s="65" t="s">
        <v>492</v>
      </c>
      <c r="B565" s="64"/>
    </row>
    <row r="566" ht="21" customHeight="1" spans="1:2">
      <c r="A566" s="65" t="s">
        <v>493</v>
      </c>
      <c r="B566" s="64"/>
    </row>
    <row r="567" ht="21" customHeight="1" spans="1:2">
      <c r="A567" s="65" t="s">
        <v>121</v>
      </c>
      <c r="B567" s="64"/>
    </row>
    <row r="568" ht="21" customHeight="1" spans="1:2">
      <c r="A568" s="65" t="s">
        <v>494</v>
      </c>
      <c r="B568" s="64">
        <v>56</v>
      </c>
    </row>
    <row r="569" ht="21" customHeight="1" spans="1:2">
      <c r="A569" s="63" t="s">
        <v>495</v>
      </c>
      <c r="B569" s="64">
        <f>SUM(B570:B576)</f>
        <v>0</v>
      </c>
    </row>
    <row r="570" ht="21" customHeight="1" spans="1:2">
      <c r="A570" s="65" t="s">
        <v>112</v>
      </c>
      <c r="B570" s="64"/>
    </row>
    <row r="571" ht="21" customHeight="1" spans="1:2">
      <c r="A571" s="65" t="s">
        <v>113</v>
      </c>
      <c r="B571" s="64"/>
    </row>
    <row r="572" ht="21" customHeight="1" spans="1:2">
      <c r="A572" s="65" t="s">
        <v>114</v>
      </c>
      <c r="B572" s="64"/>
    </row>
    <row r="573" ht="21" customHeight="1" spans="1:2">
      <c r="A573" s="65" t="s">
        <v>496</v>
      </c>
      <c r="B573" s="64"/>
    </row>
    <row r="574" ht="21" customHeight="1" spans="1:2">
      <c r="A574" s="65" t="s">
        <v>497</v>
      </c>
      <c r="B574" s="64"/>
    </row>
    <row r="575" ht="21" customHeight="1" spans="1:2">
      <c r="A575" s="65" t="s">
        <v>498</v>
      </c>
      <c r="B575" s="64"/>
    </row>
    <row r="576" ht="21" customHeight="1" spans="1:2">
      <c r="A576" s="65" t="s">
        <v>499</v>
      </c>
      <c r="B576" s="64"/>
    </row>
    <row r="577" ht="21" customHeight="1" spans="1:2">
      <c r="A577" s="63" t="s">
        <v>500</v>
      </c>
      <c r="B577" s="64">
        <f>B578</f>
        <v>0</v>
      </c>
    </row>
    <row r="578" ht="21" customHeight="1" spans="1:2">
      <c r="A578" s="65" t="s">
        <v>501</v>
      </c>
      <c r="B578" s="64"/>
    </row>
    <row r="579" ht="21" customHeight="1" spans="1:2">
      <c r="A579" s="63" t="s">
        <v>502</v>
      </c>
      <c r="B579" s="64">
        <v>279</v>
      </c>
    </row>
    <row r="580" ht="21" customHeight="1" spans="1:2">
      <c r="A580" s="65" t="s">
        <v>503</v>
      </c>
      <c r="B580" s="64"/>
    </row>
    <row r="581" ht="21" customHeight="1" spans="1:2">
      <c r="A581" s="65" t="s">
        <v>504</v>
      </c>
      <c r="B581" s="64"/>
    </row>
    <row r="582" ht="21" customHeight="1" spans="1:2">
      <c r="A582" s="65" t="s">
        <v>505</v>
      </c>
      <c r="B582" s="64"/>
    </row>
    <row r="583" ht="21" customHeight="1" spans="1:2">
      <c r="A583" s="65" t="s">
        <v>506</v>
      </c>
      <c r="B583" s="64">
        <v>138</v>
      </c>
    </row>
    <row r="584" ht="21" customHeight="1" spans="1:2">
      <c r="A584" s="65" t="s">
        <v>507</v>
      </c>
      <c r="B584" s="64">
        <v>69</v>
      </c>
    </row>
    <row r="585" ht="21" customHeight="1" spans="1:2">
      <c r="A585" s="65" t="s">
        <v>508</v>
      </c>
      <c r="B585" s="64"/>
    </row>
    <row r="586" ht="21" customHeight="1" spans="1:2">
      <c r="A586" s="65" t="s">
        <v>509</v>
      </c>
      <c r="B586" s="64"/>
    </row>
    <row r="587" ht="21" customHeight="1" spans="1:2">
      <c r="A587" s="65" t="s">
        <v>510</v>
      </c>
      <c r="B587" s="64">
        <v>72</v>
      </c>
    </row>
    <row r="588" ht="21" customHeight="1" spans="1:2">
      <c r="A588" s="63" t="s">
        <v>511</v>
      </c>
      <c r="B588" s="64">
        <f>SUM(B589:B591)</f>
        <v>0</v>
      </c>
    </row>
    <row r="589" ht="21" customHeight="1" spans="1:2">
      <c r="A589" s="65" t="s">
        <v>512</v>
      </c>
      <c r="B589" s="64"/>
    </row>
    <row r="590" ht="21" customHeight="1" spans="1:2">
      <c r="A590" s="65" t="s">
        <v>513</v>
      </c>
      <c r="B590" s="64"/>
    </row>
    <row r="591" ht="21" customHeight="1" spans="1:2">
      <c r="A591" s="65" t="s">
        <v>514</v>
      </c>
      <c r="B591" s="64"/>
    </row>
    <row r="592" ht="21" customHeight="1" spans="1:2">
      <c r="A592" s="63" t="s">
        <v>515</v>
      </c>
      <c r="B592" s="64">
        <f>SUM(B593:B601)</f>
        <v>0</v>
      </c>
    </row>
    <row r="593" ht="21" customHeight="1" spans="1:2">
      <c r="A593" s="65" t="s">
        <v>516</v>
      </c>
      <c r="B593" s="64"/>
    </row>
    <row r="594" ht="21" customHeight="1" spans="1:2">
      <c r="A594" s="65" t="s">
        <v>517</v>
      </c>
      <c r="B594" s="64"/>
    </row>
    <row r="595" ht="21" customHeight="1" spans="1:2">
      <c r="A595" s="65" t="s">
        <v>518</v>
      </c>
      <c r="B595" s="64"/>
    </row>
    <row r="596" ht="21" customHeight="1" spans="1:2">
      <c r="A596" s="65" t="s">
        <v>519</v>
      </c>
      <c r="B596" s="64"/>
    </row>
    <row r="597" ht="21" customHeight="1" spans="1:2">
      <c r="A597" s="65" t="s">
        <v>520</v>
      </c>
      <c r="B597" s="64"/>
    </row>
    <row r="598" ht="21" customHeight="1" spans="1:2">
      <c r="A598" s="65" t="s">
        <v>521</v>
      </c>
      <c r="B598" s="64"/>
    </row>
    <row r="599" ht="21" customHeight="1" spans="1:2">
      <c r="A599" s="65" t="s">
        <v>522</v>
      </c>
      <c r="B599" s="64"/>
    </row>
    <row r="600" ht="21" customHeight="1" spans="1:2">
      <c r="A600" s="65" t="s">
        <v>523</v>
      </c>
      <c r="B600" s="64"/>
    </row>
    <row r="601" ht="21" customHeight="1" spans="1:2">
      <c r="A601" s="65" t="s">
        <v>524</v>
      </c>
      <c r="B601" s="64"/>
    </row>
    <row r="602" ht="21" customHeight="1" spans="1:2">
      <c r="A602" s="63" t="s">
        <v>525</v>
      </c>
      <c r="B602" s="64">
        <f>SUM(B603:B609)</f>
        <v>0</v>
      </c>
    </row>
    <row r="603" ht="21" customHeight="1" spans="1:2">
      <c r="A603" s="65" t="s">
        <v>526</v>
      </c>
      <c r="B603" s="64"/>
    </row>
    <row r="604" ht="21" customHeight="1" spans="1:2">
      <c r="A604" s="65" t="s">
        <v>527</v>
      </c>
      <c r="B604" s="64"/>
    </row>
    <row r="605" ht="21" customHeight="1" spans="1:2">
      <c r="A605" s="65" t="s">
        <v>528</v>
      </c>
      <c r="B605" s="64"/>
    </row>
    <row r="606" ht="21" customHeight="1" spans="1:2">
      <c r="A606" s="65" t="s">
        <v>529</v>
      </c>
      <c r="B606" s="64"/>
    </row>
    <row r="607" ht="21" customHeight="1" spans="1:2">
      <c r="A607" s="65" t="s">
        <v>530</v>
      </c>
      <c r="B607" s="64"/>
    </row>
    <row r="608" ht="21" customHeight="1" spans="1:2">
      <c r="A608" s="65" t="s">
        <v>531</v>
      </c>
      <c r="B608" s="64"/>
    </row>
    <row r="609" ht="21" customHeight="1" spans="1:2">
      <c r="A609" s="65" t="s">
        <v>532</v>
      </c>
      <c r="B609" s="64"/>
    </row>
    <row r="610" ht="21" customHeight="1" spans="1:2">
      <c r="A610" s="63" t="s">
        <v>533</v>
      </c>
      <c r="B610" s="64">
        <f>SUM(B611:B616)</f>
        <v>0</v>
      </c>
    </row>
    <row r="611" ht="21" customHeight="1" spans="1:2">
      <c r="A611" s="65" t="s">
        <v>534</v>
      </c>
      <c r="B611" s="64"/>
    </row>
    <row r="612" ht="21" customHeight="1" spans="1:2">
      <c r="A612" s="65" t="s">
        <v>535</v>
      </c>
      <c r="B612" s="64"/>
    </row>
    <row r="613" ht="21" customHeight="1" spans="1:2">
      <c r="A613" s="65" t="s">
        <v>536</v>
      </c>
      <c r="B613" s="64"/>
    </row>
    <row r="614" ht="21" customHeight="1" spans="1:2">
      <c r="A614" s="65" t="s">
        <v>537</v>
      </c>
      <c r="B614" s="64"/>
    </row>
    <row r="615" ht="21" customHeight="1" spans="1:2">
      <c r="A615" s="65" t="s">
        <v>538</v>
      </c>
      <c r="B615" s="64"/>
    </row>
    <row r="616" ht="21" customHeight="1" spans="1:2">
      <c r="A616" s="65" t="s">
        <v>539</v>
      </c>
      <c r="B616" s="64"/>
    </row>
    <row r="617" ht="21" customHeight="1" spans="1:2">
      <c r="A617" s="63" t="s">
        <v>540</v>
      </c>
      <c r="B617" s="64">
        <f>SUM(B618:B624)</f>
        <v>0</v>
      </c>
    </row>
    <row r="618" ht="21" customHeight="1" spans="1:2">
      <c r="A618" s="65" t="s">
        <v>541</v>
      </c>
      <c r="B618" s="64"/>
    </row>
    <row r="619" ht="21" customHeight="1" spans="1:2">
      <c r="A619" s="65" t="s">
        <v>542</v>
      </c>
      <c r="B619" s="64"/>
    </row>
    <row r="620" ht="21" customHeight="1" spans="1:2">
      <c r="A620" s="65" t="s">
        <v>543</v>
      </c>
      <c r="B620" s="64"/>
    </row>
    <row r="621" ht="21" customHeight="1" spans="1:2">
      <c r="A621" s="65" t="s">
        <v>544</v>
      </c>
      <c r="B621" s="64"/>
    </row>
    <row r="622" ht="21" customHeight="1" spans="1:2">
      <c r="A622" s="65" t="s">
        <v>545</v>
      </c>
      <c r="B622" s="64"/>
    </row>
    <row r="623" ht="21" customHeight="1" spans="1:2">
      <c r="A623" s="65" t="s">
        <v>546</v>
      </c>
      <c r="B623" s="64"/>
    </row>
    <row r="624" ht="21" customHeight="1" spans="1:2">
      <c r="A624" s="65" t="s">
        <v>547</v>
      </c>
      <c r="B624" s="64"/>
    </row>
    <row r="625" ht="21" customHeight="1" spans="1:2">
      <c r="A625" s="63" t="s">
        <v>548</v>
      </c>
      <c r="B625" s="64">
        <f>SUM(B626:B633)</f>
        <v>0</v>
      </c>
    </row>
    <row r="626" ht="21" customHeight="1" spans="1:2">
      <c r="A626" s="65" t="s">
        <v>112</v>
      </c>
      <c r="B626" s="64"/>
    </row>
    <row r="627" ht="21" customHeight="1" spans="1:2">
      <c r="A627" s="65" t="s">
        <v>113</v>
      </c>
      <c r="B627" s="64"/>
    </row>
    <row r="628" ht="21" customHeight="1" spans="1:2">
      <c r="A628" s="65" t="s">
        <v>114</v>
      </c>
      <c r="B628" s="64"/>
    </row>
    <row r="629" ht="21" customHeight="1" spans="1:2">
      <c r="A629" s="65" t="s">
        <v>549</v>
      </c>
      <c r="B629" s="64"/>
    </row>
    <row r="630" ht="21" customHeight="1" spans="1:2">
      <c r="A630" s="65" t="s">
        <v>550</v>
      </c>
      <c r="B630" s="64"/>
    </row>
    <row r="631" ht="21" customHeight="1" spans="1:2">
      <c r="A631" s="65" t="s">
        <v>551</v>
      </c>
      <c r="B631" s="64"/>
    </row>
    <row r="632" ht="21" customHeight="1" spans="1:2">
      <c r="A632" s="65" t="s">
        <v>552</v>
      </c>
      <c r="B632" s="64"/>
    </row>
    <row r="633" ht="21" customHeight="1" spans="1:2">
      <c r="A633" s="65" t="s">
        <v>553</v>
      </c>
      <c r="B633" s="64"/>
    </row>
    <row r="634" ht="21" customHeight="1" spans="1:2">
      <c r="A634" s="63" t="s">
        <v>554</v>
      </c>
      <c r="B634" s="64">
        <f>SUM(B635:B638)</f>
        <v>0</v>
      </c>
    </row>
    <row r="635" ht="21" customHeight="1" spans="1:2">
      <c r="A635" s="65" t="s">
        <v>112</v>
      </c>
      <c r="B635" s="64"/>
    </row>
    <row r="636" ht="21" customHeight="1" spans="1:2">
      <c r="A636" s="65" t="s">
        <v>113</v>
      </c>
      <c r="B636" s="64"/>
    </row>
    <row r="637" ht="21" customHeight="1" spans="1:2">
      <c r="A637" s="65" t="s">
        <v>114</v>
      </c>
      <c r="B637" s="64"/>
    </row>
    <row r="638" ht="21" customHeight="1" spans="1:2">
      <c r="A638" s="65" t="s">
        <v>555</v>
      </c>
      <c r="B638" s="64"/>
    </row>
    <row r="639" ht="21" customHeight="1" spans="1:2">
      <c r="A639" s="63" t="s">
        <v>556</v>
      </c>
      <c r="B639" s="64">
        <f>SUM(B640:B641)</f>
        <v>0</v>
      </c>
    </row>
    <row r="640" ht="21" customHeight="1" spans="1:2">
      <c r="A640" s="65" t="s">
        <v>557</v>
      </c>
      <c r="B640" s="64"/>
    </row>
    <row r="641" ht="21" customHeight="1" spans="1:2">
      <c r="A641" s="65" t="s">
        <v>558</v>
      </c>
      <c r="B641" s="64"/>
    </row>
    <row r="642" ht="21" customHeight="1" spans="1:2">
      <c r="A642" s="63" t="s">
        <v>559</v>
      </c>
      <c r="B642" s="64">
        <f>SUM(B643:B644)</f>
        <v>0</v>
      </c>
    </row>
    <row r="643" ht="21" customHeight="1" spans="1:2">
      <c r="A643" s="65" t="s">
        <v>560</v>
      </c>
      <c r="B643" s="64"/>
    </row>
    <row r="644" ht="21" customHeight="1" spans="1:2">
      <c r="A644" s="65" t="s">
        <v>561</v>
      </c>
      <c r="B644" s="64"/>
    </row>
    <row r="645" ht="21" customHeight="1" spans="1:2">
      <c r="A645" s="63" t="s">
        <v>562</v>
      </c>
      <c r="B645" s="64">
        <f>SUM(B646:B647)</f>
        <v>0</v>
      </c>
    </row>
    <row r="646" ht="21" customHeight="1" spans="1:2">
      <c r="A646" s="65" t="s">
        <v>563</v>
      </c>
      <c r="B646" s="64"/>
    </row>
    <row r="647" ht="21" customHeight="1" spans="1:2">
      <c r="A647" s="65" t="s">
        <v>564</v>
      </c>
      <c r="B647" s="64"/>
    </row>
    <row r="648" ht="21" customHeight="1" spans="1:2">
      <c r="A648" s="63" t="s">
        <v>565</v>
      </c>
      <c r="B648" s="64">
        <f>SUM(B649:B650)</f>
        <v>0</v>
      </c>
    </row>
    <row r="649" ht="21" customHeight="1" spans="1:2">
      <c r="A649" s="65" t="s">
        <v>566</v>
      </c>
      <c r="B649" s="64"/>
    </row>
    <row r="650" ht="21" customHeight="1" spans="1:2">
      <c r="A650" s="65" t="s">
        <v>567</v>
      </c>
      <c r="B650" s="64"/>
    </row>
    <row r="651" ht="21" customHeight="1" spans="1:2">
      <c r="A651" s="63" t="s">
        <v>568</v>
      </c>
      <c r="B651" s="64">
        <f>SUM(B652:B653)</f>
        <v>0</v>
      </c>
    </row>
    <row r="652" ht="21" customHeight="1" spans="1:2">
      <c r="A652" s="65" t="s">
        <v>569</v>
      </c>
      <c r="B652" s="64"/>
    </row>
    <row r="653" ht="21" customHeight="1" spans="1:2">
      <c r="A653" s="65" t="s">
        <v>570</v>
      </c>
      <c r="B653" s="64"/>
    </row>
    <row r="654" ht="21" customHeight="1" spans="1:2">
      <c r="A654" s="63" t="s">
        <v>571</v>
      </c>
      <c r="B654" s="64">
        <f>SUM(B655:B657)</f>
        <v>0</v>
      </c>
    </row>
    <row r="655" ht="21" customHeight="1" spans="1:2">
      <c r="A655" s="65" t="s">
        <v>572</v>
      </c>
      <c r="B655" s="64"/>
    </row>
    <row r="656" ht="21" customHeight="1" spans="1:2">
      <c r="A656" s="65" t="s">
        <v>573</v>
      </c>
      <c r="B656" s="64"/>
    </row>
    <row r="657" ht="21" customHeight="1" spans="1:2">
      <c r="A657" s="65" t="s">
        <v>574</v>
      </c>
      <c r="B657" s="64"/>
    </row>
    <row r="658" ht="21" customHeight="1" spans="1:2">
      <c r="A658" s="63" t="s">
        <v>575</v>
      </c>
      <c r="B658" s="64">
        <f>SUM(B659:B661)</f>
        <v>0</v>
      </c>
    </row>
    <row r="659" ht="21" customHeight="1" spans="1:2">
      <c r="A659" s="65" t="s">
        <v>576</v>
      </c>
      <c r="B659" s="64"/>
    </row>
    <row r="660" ht="21" customHeight="1" spans="1:2">
      <c r="A660" s="65" t="s">
        <v>577</v>
      </c>
      <c r="B660" s="64"/>
    </row>
    <row r="661" ht="21" customHeight="1" spans="1:2">
      <c r="A661" s="65" t="s">
        <v>578</v>
      </c>
      <c r="B661" s="64"/>
    </row>
    <row r="662" ht="21" customHeight="1" spans="1:2">
      <c r="A662" s="63" t="s">
        <v>579</v>
      </c>
      <c r="B662" s="64">
        <v>55</v>
      </c>
    </row>
    <row r="663" ht="21" customHeight="1" spans="1:2">
      <c r="A663" s="65" t="s">
        <v>112</v>
      </c>
      <c r="B663" s="64"/>
    </row>
    <row r="664" ht="21" customHeight="1" spans="1:2">
      <c r="A664" s="65" t="s">
        <v>113</v>
      </c>
      <c r="B664" s="64"/>
    </row>
    <row r="665" ht="21" customHeight="1" spans="1:2">
      <c r="A665" s="65" t="s">
        <v>114</v>
      </c>
      <c r="B665" s="64"/>
    </row>
    <row r="666" ht="21" customHeight="1" spans="1:2">
      <c r="A666" s="65" t="s">
        <v>580</v>
      </c>
      <c r="B666" s="64"/>
    </row>
    <row r="667" ht="21" customHeight="1" spans="1:2">
      <c r="A667" s="65" t="s">
        <v>581</v>
      </c>
      <c r="B667" s="64"/>
    </row>
    <row r="668" ht="21" customHeight="1" spans="1:2">
      <c r="A668" s="65" t="s">
        <v>121</v>
      </c>
      <c r="B668" s="64">
        <v>52</v>
      </c>
    </row>
    <row r="669" ht="21" customHeight="1" spans="1:2">
      <c r="A669" s="65" t="s">
        <v>582</v>
      </c>
      <c r="B669" s="64">
        <v>3</v>
      </c>
    </row>
    <row r="670" ht="21" customHeight="1" spans="1:2">
      <c r="A670" s="63" t="s">
        <v>583</v>
      </c>
      <c r="B670" s="64">
        <f>SUM(B671:B672)</f>
        <v>0</v>
      </c>
    </row>
    <row r="671" ht="21" customHeight="1" spans="1:2">
      <c r="A671" s="65" t="s">
        <v>584</v>
      </c>
      <c r="B671" s="64"/>
    </row>
    <row r="672" ht="21" customHeight="1" spans="1:2">
      <c r="A672" s="65" t="s">
        <v>585</v>
      </c>
      <c r="B672" s="64"/>
    </row>
    <row r="673" ht="21" customHeight="1" spans="1:2">
      <c r="A673" s="63" t="s">
        <v>586</v>
      </c>
      <c r="B673" s="64"/>
    </row>
    <row r="674" ht="21" customHeight="1" spans="1:2">
      <c r="A674" s="65" t="s">
        <v>587</v>
      </c>
      <c r="B674" s="64"/>
    </row>
    <row r="675" ht="21" customHeight="1" spans="1:2">
      <c r="A675" s="63" t="s">
        <v>588</v>
      </c>
      <c r="B675" s="64">
        <f>B676+B681+B695+B699+B711+B714+B718+B723+B727+B731+B734+B743+B745</f>
        <v>83</v>
      </c>
    </row>
    <row r="676" ht="21" customHeight="1" spans="1:2">
      <c r="A676" s="63" t="s">
        <v>589</v>
      </c>
      <c r="B676" s="64">
        <f>SUM(B677:B680)</f>
        <v>0</v>
      </c>
    </row>
    <row r="677" ht="21" customHeight="1" spans="1:2">
      <c r="A677" s="65" t="s">
        <v>112</v>
      </c>
      <c r="B677" s="64"/>
    </row>
    <row r="678" ht="21" customHeight="1" spans="1:2">
      <c r="A678" s="65" t="s">
        <v>113</v>
      </c>
      <c r="B678" s="64"/>
    </row>
    <row r="679" ht="21" customHeight="1" spans="1:2">
      <c r="A679" s="65" t="s">
        <v>114</v>
      </c>
      <c r="B679" s="64"/>
    </row>
    <row r="680" ht="21" customHeight="1" spans="1:2">
      <c r="A680" s="65" t="s">
        <v>590</v>
      </c>
      <c r="B680" s="64"/>
    </row>
    <row r="681" ht="21" customHeight="1" spans="1:2">
      <c r="A681" s="63" t="s">
        <v>591</v>
      </c>
      <c r="B681" s="64">
        <f>SUM(B682:B694)</f>
        <v>0</v>
      </c>
    </row>
    <row r="682" ht="21" customHeight="1" spans="1:2">
      <c r="A682" s="65" t="s">
        <v>592</v>
      </c>
      <c r="B682" s="64"/>
    </row>
    <row r="683" ht="21" customHeight="1" spans="1:2">
      <c r="A683" s="65" t="s">
        <v>593</v>
      </c>
      <c r="B683" s="64"/>
    </row>
    <row r="684" ht="21" customHeight="1" spans="1:2">
      <c r="A684" s="65" t="s">
        <v>594</v>
      </c>
      <c r="B684" s="64"/>
    </row>
    <row r="685" ht="21" customHeight="1" spans="1:2">
      <c r="A685" s="65" t="s">
        <v>595</v>
      </c>
      <c r="B685" s="64"/>
    </row>
    <row r="686" ht="21" customHeight="1" spans="1:2">
      <c r="A686" s="65" t="s">
        <v>596</v>
      </c>
      <c r="B686" s="64"/>
    </row>
    <row r="687" ht="21" customHeight="1" spans="1:2">
      <c r="A687" s="65" t="s">
        <v>597</v>
      </c>
      <c r="B687" s="64"/>
    </row>
    <row r="688" ht="21" customHeight="1" spans="1:2">
      <c r="A688" s="65" t="s">
        <v>598</v>
      </c>
      <c r="B688" s="64"/>
    </row>
    <row r="689" ht="21" customHeight="1" spans="1:2">
      <c r="A689" s="65" t="s">
        <v>599</v>
      </c>
      <c r="B689" s="64"/>
    </row>
    <row r="690" ht="21" customHeight="1" spans="1:2">
      <c r="A690" s="65" t="s">
        <v>600</v>
      </c>
      <c r="B690" s="64"/>
    </row>
    <row r="691" ht="21" customHeight="1" spans="1:2">
      <c r="A691" s="65" t="s">
        <v>601</v>
      </c>
      <c r="B691" s="64"/>
    </row>
    <row r="692" ht="21" customHeight="1" spans="1:2">
      <c r="A692" s="65" t="s">
        <v>602</v>
      </c>
      <c r="B692" s="64"/>
    </row>
    <row r="693" ht="21" customHeight="1" spans="1:2">
      <c r="A693" s="65" t="s">
        <v>603</v>
      </c>
      <c r="B693" s="64"/>
    </row>
    <row r="694" ht="21" customHeight="1" spans="1:2">
      <c r="A694" s="65" t="s">
        <v>604</v>
      </c>
      <c r="B694" s="64"/>
    </row>
    <row r="695" ht="21" customHeight="1" spans="1:2">
      <c r="A695" s="63" t="s">
        <v>605</v>
      </c>
      <c r="B695" s="64">
        <f>SUM(B696:B698)</f>
        <v>0</v>
      </c>
    </row>
    <row r="696" ht="21" customHeight="1" spans="1:2">
      <c r="A696" s="65" t="s">
        <v>606</v>
      </c>
      <c r="B696" s="64"/>
    </row>
    <row r="697" ht="21" customHeight="1" spans="1:2">
      <c r="A697" s="65" t="s">
        <v>607</v>
      </c>
      <c r="B697" s="64"/>
    </row>
    <row r="698" ht="21" customHeight="1" spans="1:2">
      <c r="A698" s="65" t="s">
        <v>608</v>
      </c>
      <c r="B698" s="64"/>
    </row>
    <row r="699" ht="21" customHeight="1" spans="1:2">
      <c r="A699" s="63" t="s">
        <v>609</v>
      </c>
      <c r="B699" s="64">
        <f>SUM(B700:B710)</f>
        <v>0</v>
      </c>
    </row>
    <row r="700" ht="21" customHeight="1" spans="1:2">
      <c r="A700" s="65" t="s">
        <v>610</v>
      </c>
      <c r="B700" s="64"/>
    </row>
    <row r="701" ht="21" customHeight="1" spans="1:2">
      <c r="A701" s="65" t="s">
        <v>611</v>
      </c>
      <c r="B701" s="64"/>
    </row>
    <row r="702" ht="21" customHeight="1" spans="1:2">
      <c r="A702" s="65" t="s">
        <v>612</v>
      </c>
      <c r="B702" s="64"/>
    </row>
    <row r="703" ht="21" customHeight="1" spans="1:2">
      <c r="A703" s="65" t="s">
        <v>613</v>
      </c>
      <c r="B703" s="64"/>
    </row>
    <row r="704" ht="21" customHeight="1" spans="1:2">
      <c r="A704" s="65" t="s">
        <v>614</v>
      </c>
      <c r="B704" s="64"/>
    </row>
    <row r="705" ht="21" customHeight="1" spans="1:2">
      <c r="A705" s="65" t="s">
        <v>615</v>
      </c>
      <c r="B705" s="64"/>
    </row>
    <row r="706" ht="21" customHeight="1" spans="1:2">
      <c r="A706" s="65" t="s">
        <v>616</v>
      </c>
      <c r="B706" s="64"/>
    </row>
    <row r="707" ht="21" customHeight="1" spans="1:2">
      <c r="A707" s="65" t="s">
        <v>617</v>
      </c>
      <c r="B707" s="64"/>
    </row>
    <row r="708" ht="21" customHeight="1" spans="1:2">
      <c r="A708" s="65" t="s">
        <v>618</v>
      </c>
      <c r="B708" s="64"/>
    </row>
    <row r="709" ht="21" customHeight="1" spans="1:2">
      <c r="A709" s="65" t="s">
        <v>619</v>
      </c>
      <c r="B709" s="64"/>
    </row>
    <row r="710" ht="21" customHeight="1" spans="1:2">
      <c r="A710" s="65" t="s">
        <v>620</v>
      </c>
      <c r="B710" s="64"/>
    </row>
    <row r="711" ht="21" customHeight="1" spans="1:2">
      <c r="A711" s="63" t="s">
        <v>621</v>
      </c>
      <c r="B711" s="64">
        <f>SUM(B712:B713)</f>
        <v>0</v>
      </c>
    </row>
    <row r="712" ht="21" customHeight="1" spans="1:2">
      <c r="A712" s="65" t="s">
        <v>622</v>
      </c>
      <c r="B712" s="64"/>
    </row>
    <row r="713" ht="21" customHeight="1" spans="1:2">
      <c r="A713" s="65" t="s">
        <v>623</v>
      </c>
      <c r="B713" s="64"/>
    </row>
    <row r="714" ht="21" customHeight="1" spans="1:2">
      <c r="A714" s="63" t="s">
        <v>624</v>
      </c>
      <c r="B714" s="64">
        <f>SUM(B715:B717)</f>
        <v>0</v>
      </c>
    </row>
    <row r="715" ht="21" customHeight="1" spans="1:2">
      <c r="A715" s="65" t="s">
        <v>625</v>
      </c>
      <c r="B715" s="64"/>
    </row>
    <row r="716" ht="21" customHeight="1" spans="1:2">
      <c r="A716" s="65" t="s">
        <v>626</v>
      </c>
      <c r="B716" s="64"/>
    </row>
    <row r="717" ht="21" customHeight="1" spans="1:2">
      <c r="A717" s="65" t="s">
        <v>627</v>
      </c>
      <c r="B717" s="64"/>
    </row>
    <row r="718" ht="21" customHeight="1" spans="1:2">
      <c r="A718" s="63" t="s">
        <v>628</v>
      </c>
      <c r="B718" s="64">
        <v>83</v>
      </c>
    </row>
    <row r="719" ht="21" customHeight="1" spans="1:2">
      <c r="A719" s="65" t="s">
        <v>629</v>
      </c>
      <c r="B719" s="64">
        <v>38</v>
      </c>
    </row>
    <row r="720" ht="21" customHeight="1" spans="1:2">
      <c r="A720" s="65" t="s">
        <v>630</v>
      </c>
      <c r="B720" s="64">
        <v>45</v>
      </c>
    </row>
    <row r="721" ht="21" customHeight="1" spans="1:2">
      <c r="A721" s="65" t="s">
        <v>631</v>
      </c>
      <c r="B721" s="64"/>
    </row>
    <row r="722" ht="21" customHeight="1" spans="1:2">
      <c r="A722" s="65" t="s">
        <v>632</v>
      </c>
      <c r="B722" s="64"/>
    </row>
    <row r="723" ht="21" customHeight="1" spans="1:2">
      <c r="A723" s="63" t="s">
        <v>633</v>
      </c>
      <c r="B723" s="64">
        <f>SUM(B724:B726)</f>
        <v>0</v>
      </c>
    </row>
    <row r="724" ht="21" customHeight="1" spans="1:2">
      <c r="A724" s="65" t="s">
        <v>634</v>
      </c>
      <c r="B724" s="64"/>
    </row>
    <row r="725" ht="21" customHeight="1" spans="1:2">
      <c r="A725" s="65" t="s">
        <v>635</v>
      </c>
      <c r="B725" s="64"/>
    </row>
    <row r="726" ht="21" customHeight="1" spans="1:2">
      <c r="A726" s="65" t="s">
        <v>636</v>
      </c>
      <c r="B726" s="64"/>
    </row>
    <row r="727" ht="21" customHeight="1" spans="1:2">
      <c r="A727" s="63" t="s">
        <v>637</v>
      </c>
      <c r="B727" s="64">
        <f>SUM(B728:B730)</f>
        <v>0</v>
      </c>
    </row>
    <row r="728" ht="21" customHeight="1" spans="1:2">
      <c r="A728" s="65" t="s">
        <v>638</v>
      </c>
      <c r="B728" s="64"/>
    </row>
    <row r="729" ht="21" customHeight="1" spans="1:2">
      <c r="A729" s="65" t="s">
        <v>639</v>
      </c>
      <c r="B729" s="64"/>
    </row>
    <row r="730" ht="21" customHeight="1" spans="1:2">
      <c r="A730" s="65" t="s">
        <v>640</v>
      </c>
      <c r="B730" s="64"/>
    </row>
    <row r="731" ht="21" customHeight="1" spans="1:2">
      <c r="A731" s="63" t="s">
        <v>641</v>
      </c>
      <c r="B731" s="64">
        <f>SUM(B732:B733)</f>
        <v>0</v>
      </c>
    </row>
    <row r="732" ht="21" customHeight="1" spans="1:2">
      <c r="A732" s="65" t="s">
        <v>642</v>
      </c>
      <c r="B732" s="64"/>
    </row>
    <row r="733" ht="21" customHeight="1" spans="1:2">
      <c r="A733" s="65" t="s">
        <v>643</v>
      </c>
      <c r="B733" s="64"/>
    </row>
    <row r="734" ht="21" customHeight="1" spans="1:2">
      <c r="A734" s="63" t="s">
        <v>644</v>
      </c>
      <c r="B734" s="64">
        <f>SUM(B735:B742)</f>
        <v>0</v>
      </c>
    </row>
    <row r="735" ht="21" customHeight="1" spans="1:2">
      <c r="A735" s="65" t="s">
        <v>112</v>
      </c>
      <c r="B735" s="64"/>
    </row>
    <row r="736" ht="21" customHeight="1" spans="1:2">
      <c r="A736" s="65" t="s">
        <v>113</v>
      </c>
      <c r="B736" s="64"/>
    </row>
    <row r="737" ht="21" customHeight="1" spans="1:2">
      <c r="A737" s="65" t="s">
        <v>114</v>
      </c>
      <c r="B737" s="64"/>
    </row>
    <row r="738" ht="21" customHeight="1" spans="1:2">
      <c r="A738" s="65" t="s">
        <v>153</v>
      </c>
      <c r="B738" s="64"/>
    </row>
    <row r="739" ht="21" customHeight="1" spans="1:2">
      <c r="A739" s="65" t="s">
        <v>645</v>
      </c>
      <c r="B739" s="64"/>
    </row>
    <row r="740" ht="21" customHeight="1" spans="1:2">
      <c r="A740" s="65" t="s">
        <v>646</v>
      </c>
      <c r="B740" s="64"/>
    </row>
    <row r="741" ht="21" customHeight="1" spans="1:2">
      <c r="A741" s="65" t="s">
        <v>121</v>
      </c>
      <c r="B741" s="64"/>
    </row>
    <row r="742" ht="21" customHeight="1" spans="1:2">
      <c r="A742" s="65" t="s">
        <v>647</v>
      </c>
      <c r="B742" s="64"/>
    </row>
    <row r="743" ht="21" customHeight="1" spans="1:2">
      <c r="A743" s="63" t="s">
        <v>648</v>
      </c>
      <c r="B743" s="64">
        <f>B744</f>
        <v>0</v>
      </c>
    </row>
    <row r="744" ht="21" customHeight="1" spans="1:2">
      <c r="A744" s="65" t="s">
        <v>649</v>
      </c>
      <c r="B744" s="64"/>
    </row>
    <row r="745" ht="21" customHeight="1" spans="1:2">
      <c r="A745" s="63" t="s">
        <v>650</v>
      </c>
      <c r="B745" s="64">
        <f>B746</f>
        <v>0</v>
      </c>
    </row>
    <row r="746" ht="21" customHeight="1" spans="1:2">
      <c r="A746" s="65" t="s">
        <v>651</v>
      </c>
      <c r="B746" s="64"/>
    </row>
    <row r="747" ht="21" customHeight="1" spans="1:2">
      <c r="A747" s="63" t="s">
        <v>652</v>
      </c>
      <c r="B747" s="64">
        <f>B748+B758+B762+B771+B776+B783+B789+B792+B795+B797+B799+B805+B807+B809+B824</f>
        <v>76</v>
      </c>
    </row>
    <row r="748" ht="21" customHeight="1" spans="1:2">
      <c r="A748" s="63" t="s">
        <v>653</v>
      </c>
      <c r="B748" s="64">
        <f>B757</f>
        <v>76</v>
      </c>
    </row>
    <row r="749" ht="21" customHeight="1" spans="1:2">
      <c r="A749" s="65" t="s">
        <v>112</v>
      </c>
      <c r="B749" s="64"/>
    </row>
    <row r="750" ht="21" customHeight="1" spans="1:2">
      <c r="A750" s="65" t="s">
        <v>113</v>
      </c>
      <c r="B750" s="64"/>
    </row>
    <row r="751" ht="21" customHeight="1" spans="1:2">
      <c r="A751" s="65" t="s">
        <v>114</v>
      </c>
      <c r="B751" s="64"/>
    </row>
    <row r="752" ht="21" customHeight="1" spans="1:2">
      <c r="A752" s="65" t="s">
        <v>654</v>
      </c>
      <c r="B752" s="64"/>
    </row>
    <row r="753" ht="21" customHeight="1" spans="1:2">
      <c r="A753" s="65" t="s">
        <v>655</v>
      </c>
      <c r="B753" s="64"/>
    </row>
    <row r="754" ht="21" customHeight="1" spans="1:2">
      <c r="A754" s="65" t="s">
        <v>656</v>
      </c>
      <c r="B754" s="64"/>
    </row>
    <row r="755" ht="21" customHeight="1" spans="1:2">
      <c r="A755" s="65" t="s">
        <v>657</v>
      </c>
      <c r="B755" s="64"/>
    </row>
    <row r="756" ht="21" customHeight="1" spans="1:2">
      <c r="A756" s="65" t="s">
        <v>658</v>
      </c>
      <c r="B756" s="64"/>
    </row>
    <row r="757" ht="21" customHeight="1" spans="1:2">
      <c r="A757" s="65" t="s">
        <v>659</v>
      </c>
      <c r="B757" s="64">
        <v>76</v>
      </c>
    </row>
    <row r="758" ht="21" customHeight="1" spans="1:2">
      <c r="A758" s="63" t="s">
        <v>660</v>
      </c>
      <c r="B758" s="64">
        <f>SUM(B759:B761)</f>
        <v>0</v>
      </c>
    </row>
    <row r="759" ht="21" customHeight="1" spans="1:2">
      <c r="A759" s="65" t="s">
        <v>661</v>
      </c>
      <c r="B759" s="64"/>
    </row>
    <row r="760" ht="21" customHeight="1" spans="1:2">
      <c r="A760" s="65" t="s">
        <v>662</v>
      </c>
      <c r="B760" s="64"/>
    </row>
    <row r="761" ht="21" customHeight="1" spans="1:2">
      <c r="A761" s="65" t="s">
        <v>663</v>
      </c>
      <c r="B761" s="64"/>
    </row>
    <row r="762" ht="21" customHeight="1" spans="1:2">
      <c r="A762" s="63" t="s">
        <v>664</v>
      </c>
      <c r="B762" s="64">
        <f>SUM(B763:B770)</f>
        <v>0</v>
      </c>
    </row>
    <row r="763" ht="21" customHeight="1" spans="1:2">
      <c r="A763" s="65" t="s">
        <v>665</v>
      </c>
      <c r="B763" s="64"/>
    </row>
    <row r="764" ht="21" customHeight="1" spans="1:2">
      <c r="A764" s="65" t="s">
        <v>666</v>
      </c>
      <c r="B764" s="64"/>
    </row>
    <row r="765" ht="21" customHeight="1" spans="1:2">
      <c r="A765" s="65" t="s">
        <v>667</v>
      </c>
      <c r="B765" s="64"/>
    </row>
    <row r="766" ht="21" customHeight="1" spans="1:2">
      <c r="A766" s="65" t="s">
        <v>668</v>
      </c>
      <c r="B766" s="64"/>
    </row>
    <row r="767" ht="21" customHeight="1" spans="1:2">
      <c r="A767" s="65" t="s">
        <v>669</v>
      </c>
      <c r="B767" s="64"/>
    </row>
    <row r="768" ht="21" customHeight="1" spans="1:2">
      <c r="A768" s="65" t="s">
        <v>670</v>
      </c>
      <c r="B768" s="64"/>
    </row>
    <row r="769" ht="21" customHeight="1" spans="1:2">
      <c r="A769" s="65" t="s">
        <v>671</v>
      </c>
      <c r="B769" s="64"/>
    </row>
    <row r="770" ht="21" customHeight="1" spans="1:2">
      <c r="A770" s="65" t="s">
        <v>672</v>
      </c>
      <c r="B770" s="64"/>
    </row>
    <row r="771" ht="21" customHeight="1" spans="1:2">
      <c r="A771" s="63" t="s">
        <v>673</v>
      </c>
      <c r="B771" s="64">
        <f>SUM(B772:B775)</f>
        <v>0</v>
      </c>
    </row>
    <row r="772" ht="21" customHeight="1" spans="1:2">
      <c r="A772" s="65" t="s">
        <v>674</v>
      </c>
      <c r="B772" s="64"/>
    </row>
    <row r="773" ht="21" customHeight="1" spans="1:2">
      <c r="A773" s="65" t="s">
        <v>675</v>
      </c>
      <c r="B773" s="64"/>
    </row>
    <row r="774" ht="21" customHeight="1" spans="1:2">
      <c r="A774" s="65" t="s">
        <v>676</v>
      </c>
      <c r="B774" s="64"/>
    </row>
    <row r="775" ht="21" customHeight="1" spans="1:2">
      <c r="A775" s="65" t="s">
        <v>677</v>
      </c>
      <c r="B775" s="64"/>
    </row>
    <row r="776" ht="21" customHeight="1" spans="1:2">
      <c r="A776" s="63" t="s">
        <v>678</v>
      </c>
      <c r="B776" s="64">
        <f>SUM(B777:B782)</f>
        <v>0</v>
      </c>
    </row>
    <row r="777" ht="21" customHeight="1" spans="1:2">
      <c r="A777" s="65" t="s">
        <v>679</v>
      </c>
      <c r="B777" s="64"/>
    </row>
    <row r="778" ht="21" customHeight="1" spans="1:2">
      <c r="A778" s="65" t="s">
        <v>680</v>
      </c>
      <c r="B778" s="64"/>
    </row>
    <row r="779" ht="21" customHeight="1" spans="1:2">
      <c r="A779" s="65" t="s">
        <v>681</v>
      </c>
      <c r="B779" s="64"/>
    </row>
    <row r="780" ht="21" customHeight="1" spans="1:2">
      <c r="A780" s="65" t="s">
        <v>682</v>
      </c>
      <c r="B780" s="64"/>
    </row>
    <row r="781" ht="21" customHeight="1" spans="1:2">
      <c r="A781" s="65" t="s">
        <v>683</v>
      </c>
      <c r="B781" s="64"/>
    </row>
    <row r="782" ht="21" customHeight="1" spans="1:2">
      <c r="A782" s="65" t="s">
        <v>684</v>
      </c>
      <c r="B782" s="64"/>
    </row>
    <row r="783" ht="21" customHeight="1" spans="1:2">
      <c r="A783" s="63" t="s">
        <v>685</v>
      </c>
      <c r="B783" s="64">
        <f>SUM(B784:B788)</f>
        <v>0</v>
      </c>
    </row>
    <row r="784" ht="21" customHeight="1" spans="1:2">
      <c r="A784" s="65" t="s">
        <v>686</v>
      </c>
      <c r="B784" s="64"/>
    </row>
    <row r="785" ht="21" customHeight="1" spans="1:2">
      <c r="A785" s="65" t="s">
        <v>687</v>
      </c>
      <c r="B785" s="64"/>
    </row>
    <row r="786" ht="21" customHeight="1" spans="1:2">
      <c r="A786" s="65" t="s">
        <v>688</v>
      </c>
      <c r="B786" s="64"/>
    </row>
    <row r="787" ht="21" customHeight="1" spans="1:2">
      <c r="A787" s="65" t="s">
        <v>689</v>
      </c>
      <c r="B787" s="64"/>
    </row>
    <row r="788" ht="21" customHeight="1" spans="1:2">
      <c r="A788" s="65" t="s">
        <v>690</v>
      </c>
      <c r="B788" s="64"/>
    </row>
    <row r="789" ht="21" customHeight="1" spans="1:2">
      <c r="A789" s="63" t="s">
        <v>691</v>
      </c>
      <c r="B789" s="64">
        <f>SUM(B790:B791)</f>
        <v>0</v>
      </c>
    </row>
    <row r="790" ht="21" customHeight="1" spans="1:2">
      <c r="A790" s="65" t="s">
        <v>692</v>
      </c>
      <c r="B790" s="64"/>
    </row>
    <row r="791" ht="21" customHeight="1" spans="1:2">
      <c r="A791" s="65" t="s">
        <v>693</v>
      </c>
      <c r="B791" s="64"/>
    </row>
    <row r="792" ht="21" customHeight="1" spans="1:2">
      <c r="A792" s="63" t="s">
        <v>694</v>
      </c>
      <c r="B792" s="64">
        <f>SUM(B793:B794)</f>
        <v>0</v>
      </c>
    </row>
    <row r="793" ht="21" customHeight="1" spans="1:2">
      <c r="A793" s="65" t="s">
        <v>695</v>
      </c>
      <c r="B793" s="64"/>
    </row>
    <row r="794" ht="21" customHeight="1" spans="1:2">
      <c r="A794" s="65" t="s">
        <v>696</v>
      </c>
      <c r="B794" s="64"/>
    </row>
    <row r="795" ht="21" customHeight="1" spans="1:2">
      <c r="A795" s="63" t="s">
        <v>697</v>
      </c>
      <c r="B795" s="64">
        <f>B796</f>
        <v>0</v>
      </c>
    </row>
    <row r="796" ht="21" customHeight="1" spans="1:2">
      <c r="A796" s="65" t="s">
        <v>698</v>
      </c>
      <c r="B796" s="64"/>
    </row>
    <row r="797" ht="21" customHeight="1" spans="1:2">
      <c r="A797" s="63" t="s">
        <v>699</v>
      </c>
      <c r="B797" s="64">
        <f>B798</f>
        <v>0</v>
      </c>
    </row>
    <row r="798" ht="21" customHeight="1" spans="1:2">
      <c r="A798" s="65" t="s">
        <v>700</v>
      </c>
      <c r="B798" s="64"/>
    </row>
    <row r="799" ht="21" customHeight="1" spans="1:2">
      <c r="A799" s="63" t="s">
        <v>701</v>
      </c>
      <c r="B799" s="64">
        <f>SUM(B800:B804)</f>
        <v>0</v>
      </c>
    </row>
    <row r="800" ht="21" customHeight="1" spans="1:2">
      <c r="A800" s="65" t="s">
        <v>702</v>
      </c>
      <c r="B800" s="64"/>
    </row>
    <row r="801" ht="21" customHeight="1" spans="1:2">
      <c r="A801" s="65" t="s">
        <v>703</v>
      </c>
      <c r="B801" s="64"/>
    </row>
    <row r="802" ht="21" customHeight="1" spans="1:2">
      <c r="A802" s="65" t="s">
        <v>704</v>
      </c>
      <c r="B802" s="64"/>
    </row>
    <row r="803" ht="21" customHeight="1" spans="1:2">
      <c r="A803" s="65" t="s">
        <v>705</v>
      </c>
      <c r="B803" s="64"/>
    </row>
    <row r="804" ht="21" customHeight="1" spans="1:2">
      <c r="A804" s="65" t="s">
        <v>706</v>
      </c>
      <c r="B804" s="64"/>
    </row>
    <row r="805" ht="21" customHeight="1" spans="1:2">
      <c r="A805" s="63" t="s">
        <v>707</v>
      </c>
      <c r="B805" s="64">
        <f>B806</f>
        <v>0</v>
      </c>
    </row>
    <row r="806" ht="21" customHeight="1" spans="1:2">
      <c r="A806" s="65" t="s">
        <v>708</v>
      </c>
      <c r="B806" s="64"/>
    </row>
    <row r="807" ht="21" customHeight="1" spans="1:2">
      <c r="A807" s="63" t="s">
        <v>709</v>
      </c>
      <c r="B807" s="64">
        <f>B808</f>
        <v>0</v>
      </c>
    </row>
    <row r="808" ht="21" customHeight="1" spans="1:2">
      <c r="A808" s="65" t="s">
        <v>710</v>
      </c>
      <c r="B808" s="64"/>
    </row>
    <row r="809" ht="21" customHeight="1" spans="1:2">
      <c r="A809" s="63" t="s">
        <v>711</v>
      </c>
      <c r="B809" s="64">
        <f>SUM(B810:B823)</f>
        <v>0</v>
      </c>
    </row>
    <row r="810" ht="21" customHeight="1" spans="1:2">
      <c r="A810" s="65" t="s">
        <v>112</v>
      </c>
      <c r="B810" s="64"/>
    </row>
    <row r="811" ht="21" customHeight="1" spans="1:2">
      <c r="A811" s="65" t="s">
        <v>113</v>
      </c>
      <c r="B811" s="64"/>
    </row>
    <row r="812" ht="21" customHeight="1" spans="1:2">
      <c r="A812" s="65" t="s">
        <v>114</v>
      </c>
      <c r="B812" s="64"/>
    </row>
    <row r="813" ht="21" customHeight="1" spans="1:2">
      <c r="A813" s="65" t="s">
        <v>712</v>
      </c>
      <c r="B813" s="64"/>
    </row>
    <row r="814" ht="21" customHeight="1" spans="1:2">
      <c r="A814" s="65" t="s">
        <v>713</v>
      </c>
      <c r="B814" s="64"/>
    </row>
    <row r="815" ht="21" customHeight="1" spans="1:2">
      <c r="A815" s="65" t="s">
        <v>714</v>
      </c>
      <c r="B815" s="64"/>
    </row>
    <row r="816" ht="21" customHeight="1" spans="1:2">
      <c r="A816" s="65" t="s">
        <v>715</v>
      </c>
      <c r="B816" s="64"/>
    </row>
    <row r="817" ht="21" customHeight="1" spans="1:2">
      <c r="A817" s="65" t="s">
        <v>716</v>
      </c>
      <c r="B817" s="64"/>
    </row>
    <row r="818" ht="21" customHeight="1" spans="1:2">
      <c r="A818" s="65" t="s">
        <v>717</v>
      </c>
      <c r="B818" s="64"/>
    </row>
    <row r="819" ht="21" customHeight="1" spans="1:2">
      <c r="A819" s="65" t="s">
        <v>718</v>
      </c>
      <c r="B819" s="64"/>
    </row>
    <row r="820" ht="21" customHeight="1" spans="1:2">
      <c r="A820" s="65" t="s">
        <v>153</v>
      </c>
      <c r="B820" s="64"/>
    </row>
    <row r="821" ht="21" customHeight="1" spans="1:2">
      <c r="A821" s="65" t="s">
        <v>719</v>
      </c>
      <c r="B821" s="64"/>
    </row>
    <row r="822" ht="21" customHeight="1" spans="1:2">
      <c r="A822" s="65" t="s">
        <v>121</v>
      </c>
      <c r="B822" s="64"/>
    </row>
    <row r="823" ht="21" customHeight="1" spans="1:2">
      <c r="A823" s="65" t="s">
        <v>720</v>
      </c>
      <c r="B823" s="64"/>
    </row>
    <row r="824" ht="21" customHeight="1" spans="1:2">
      <c r="A824" s="63" t="s">
        <v>721</v>
      </c>
      <c r="B824" s="64">
        <f>B825</f>
        <v>0</v>
      </c>
    </row>
    <row r="825" ht="21" customHeight="1" spans="1:2">
      <c r="A825" s="65" t="s">
        <v>722</v>
      </c>
      <c r="B825" s="64"/>
    </row>
    <row r="826" ht="21" customHeight="1" spans="1:2">
      <c r="A826" s="63" t="s">
        <v>723</v>
      </c>
      <c r="B826" s="64">
        <f>B827+B838+B840+B843+B845+B847</f>
        <v>110</v>
      </c>
    </row>
    <row r="827" ht="21" customHeight="1" spans="1:2">
      <c r="A827" s="63" t="s">
        <v>724</v>
      </c>
      <c r="B827" s="64">
        <f>B837</f>
        <v>110</v>
      </c>
    </row>
    <row r="828" ht="21" customHeight="1" spans="1:2">
      <c r="A828" s="65" t="s">
        <v>112</v>
      </c>
      <c r="B828" s="64"/>
    </row>
    <row r="829" ht="21" customHeight="1" spans="1:2">
      <c r="A829" s="65" t="s">
        <v>113</v>
      </c>
      <c r="B829" s="64"/>
    </row>
    <row r="830" ht="21" customHeight="1" spans="1:2">
      <c r="A830" s="65" t="s">
        <v>114</v>
      </c>
      <c r="B830" s="64"/>
    </row>
    <row r="831" ht="21" customHeight="1" spans="1:2">
      <c r="A831" s="65" t="s">
        <v>725</v>
      </c>
      <c r="B831" s="64"/>
    </row>
    <row r="832" ht="21" customHeight="1" spans="1:2">
      <c r="A832" s="65" t="s">
        <v>726</v>
      </c>
      <c r="B832" s="64"/>
    </row>
    <row r="833" ht="21" customHeight="1" spans="1:2">
      <c r="A833" s="65" t="s">
        <v>727</v>
      </c>
      <c r="B833" s="64"/>
    </row>
    <row r="834" ht="21" customHeight="1" spans="1:2">
      <c r="A834" s="65" t="s">
        <v>728</v>
      </c>
      <c r="B834" s="64"/>
    </row>
    <row r="835" ht="21" customHeight="1" spans="1:2">
      <c r="A835" s="65" t="s">
        <v>729</v>
      </c>
      <c r="B835" s="64"/>
    </row>
    <row r="836" ht="21" customHeight="1" spans="1:2">
      <c r="A836" s="65" t="s">
        <v>730</v>
      </c>
      <c r="B836" s="64"/>
    </row>
    <row r="837" ht="21" customHeight="1" spans="1:2">
      <c r="A837" s="65" t="s">
        <v>731</v>
      </c>
      <c r="B837" s="64">
        <v>110</v>
      </c>
    </row>
    <row r="838" ht="21" customHeight="1" spans="1:2">
      <c r="A838" s="63" t="s">
        <v>732</v>
      </c>
      <c r="B838" s="64">
        <f>B839</f>
        <v>0</v>
      </c>
    </row>
    <row r="839" ht="21" customHeight="1" spans="1:2">
      <c r="A839" s="65" t="s">
        <v>733</v>
      </c>
      <c r="B839" s="64"/>
    </row>
    <row r="840" ht="21" customHeight="1" spans="1:2">
      <c r="A840" s="63" t="s">
        <v>734</v>
      </c>
      <c r="B840" s="64">
        <f>SUM(B841:B842)</f>
        <v>0</v>
      </c>
    </row>
    <row r="841" ht="21" customHeight="1" spans="1:2">
      <c r="A841" s="65" t="s">
        <v>735</v>
      </c>
      <c r="B841" s="64"/>
    </row>
    <row r="842" ht="21" customHeight="1" spans="1:2">
      <c r="A842" s="65" t="s">
        <v>736</v>
      </c>
      <c r="B842" s="64"/>
    </row>
    <row r="843" ht="21" customHeight="1" spans="1:2">
      <c r="A843" s="63" t="s">
        <v>737</v>
      </c>
      <c r="B843" s="64">
        <v>0</v>
      </c>
    </row>
    <row r="844" ht="21" customHeight="1" spans="1:2">
      <c r="A844" s="65" t="s">
        <v>738</v>
      </c>
      <c r="B844" s="64"/>
    </row>
    <row r="845" ht="21" customHeight="1" spans="1:2">
      <c r="A845" s="63" t="s">
        <v>739</v>
      </c>
      <c r="B845" s="64">
        <f>B846</f>
        <v>0</v>
      </c>
    </row>
    <row r="846" ht="21" customHeight="1" spans="1:2">
      <c r="A846" s="65" t="s">
        <v>740</v>
      </c>
      <c r="B846" s="64"/>
    </row>
    <row r="847" ht="21" customHeight="1" spans="1:2">
      <c r="A847" s="63" t="s">
        <v>741</v>
      </c>
      <c r="B847" s="64">
        <f>B848</f>
        <v>0</v>
      </c>
    </row>
    <row r="848" ht="21" customHeight="1" spans="1:2">
      <c r="A848" s="65" t="s">
        <v>742</v>
      </c>
      <c r="B848" s="64"/>
    </row>
    <row r="849" ht="21" customHeight="1" spans="1:2">
      <c r="A849" s="63" t="s">
        <v>743</v>
      </c>
      <c r="B849" s="64">
        <f>B850+B876+B901+B929+B940+B947+B954+B957</f>
        <v>731</v>
      </c>
    </row>
    <row r="850" ht="21" customHeight="1" spans="1:2">
      <c r="A850" s="63" t="s">
        <v>744</v>
      </c>
      <c r="B850" s="64">
        <f>B854</f>
        <v>430</v>
      </c>
    </row>
    <row r="851" ht="21" customHeight="1" spans="1:2">
      <c r="A851" s="65" t="s">
        <v>112</v>
      </c>
      <c r="B851" s="64"/>
    </row>
    <row r="852" ht="21" customHeight="1" spans="1:2">
      <c r="A852" s="65" t="s">
        <v>113</v>
      </c>
      <c r="B852" s="64"/>
    </row>
    <row r="853" ht="21" customHeight="1" spans="1:2">
      <c r="A853" s="65" t="s">
        <v>114</v>
      </c>
      <c r="B853" s="64"/>
    </row>
    <row r="854" ht="21" customHeight="1" spans="1:2">
      <c r="A854" s="65" t="s">
        <v>121</v>
      </c>
      <c r="B854" s="64">
        <v>430</v>
      </c>
    </row>
    <row r="855" ht="21" customHeight="1" spans="1:2">
      <c r="A855" s="65" t="s">
        <v>745</v>
      </c>
      <c r="B855" s="64"/>
    </row>
    <row r="856" ht="21" customHeight="1" spans="1:2">
      <c r="A856" s="65" t="s">
        <v>746</v>
      </c>
      <c r="B856" s="64"/>
    </row>
    <row r="857" ht="21" customHeight="1" spans="1:2">
      <c r="A857" s="65" t="s">
        <v>747</v>
      </c>
      <c r="B857" s="64"/>
    </row>
    <row r="858" ht="21" customHeight="1" spans="1:2">
      <c r="A858" s="65" t="s">
        <v>748</v>
      </c>
      <c r="B858" s="64"/>
    </row>
    <row r="859" ht="21" customHeight="1" spans="1:2">
      <c r="A859" s="65" t="s">
        <v>749</v>
      </c>
      <c r="B859" s="64"/>
    </row>
    <row r="860" ht="21" customHeight="1" spans="1:2">
      <c r="A860" s="65" t="s">
        <v>750</v>
      </c>
      <c r="B860" s="64"/>
    </row>
    <row r="861" ht="21" customHeight="1" spans="1:2">
      <c r="A861" s="65" t="s">
        <v>751</v>
      </c>
      <c r="B861" s="64"/>
    </row>
    <row r="862" ht="21" customHeight="1" spans="1:2">
      <c r="A862" s="65" t="s">
        <v>752</v>
      </c>
      <c r="B862" s="64"/>
    </row>
    <row r="863" ht="21" customHeight="1" spans="1:2">
      <c r="A863" s="65" t="s">
        <v>753</v>
      </c>
      <c r="B863" s="64"/>
    </row>
    <row r="864" ht="21" customHeight="1" spans="1:2">
      <c r="A864" s="65" t="s">
        <v>754</v>
      </c>
      <c r="B864" s="64"/>
    </row>
    <row r="865" ht="21" customHeight="1" spans="1:2">
      <c r="A865" s="65" t="s">
        <v>755</v>
      </c>
      <c r="B865" s="64"/>
    </row>
    <row r="866" ht="21" customHeight="1" spans="1:2">
      <c r="A866" s="65" t="s">
        <v>756</v>
      </c>
      <c r="B866" s="64"/>
    </row>
    <row r="867" ht="21" customHeight="1" spans="1:2">
      <c r="A867" s="65" t="s">
        <v>757</v>
      </c>
      <c r="B867" s="64"/>
    </row>
    <row r="868" ht="21" customHeight="1" spans="1:2">
      <c r="A868" s="65" t="s">
        <v>758</v>
      </c>
      <c r="B868" s="64"/>
    </row>
    <row r="869" ht="21" customHeight="1" spans="1:2">
      <c r="A869" s="65" t="s">
        <v>759</v>
      </c>
      <c r="B869" s="64"/>
    </row>
    <row r="870" ht="21" customHeight="1" spans="1:2">
      <c r="A870" s="65" t="s">
        <v>760</v>
      </c>
      <c r="B870" s="64"/>
    </row>
    <row r="871" ht="21" customHeight="1" spans="1:2">
      <c r="A871" s="65" t="s">
        <v>761</v>
      </c>
      <c r="B871" s="64"/>
    </row>
    <row r="872" ht="21" customHeight="1" spans="1:2">
      <c r="A872" s="65" t="s">
        <v>762</v>
      </c>
      <c r="B872" s="64"/>
    </row>
    <row r="873" ht="21" customHeight="1" spans="1:2">
      <c r="A873" s="65" t="s">
        <v>763</v>
      </c>
      <c r="B873" s="64"/>
    </row>
    <row r="874" ht="21" customHeight="1" spans="1:2">
      <c r="A874" s="65" t="s">
        <v>764</v>
      </c>
      <c r="B874" s="64"/>
    </row>
    <row r="875" ht="21" customHeight="1" spans="1:2">
      <c r="A875" s="65" t="s">
        <v>765</v>
      </c>
      <c r="B875" s="64"/>
    </row>
    <row r="876" ht="21" customHeight="1" spans="1:2">
      <c r="A876" s="63" t="s">
        <v>766</v>
      </c>
      <c r="B876" s="64"/>
    </row>
    <row r="877" ht="21" customHeight="1" spans="1:2">
      <c r="A877" s="65" t="s">
        <v>112</v>
      </c>
      <c r="B877" s="64"/>
    </row>
    <row r="878" ht="21" customHeight="1" spans="1:2">
      <c r="A878" s="65" t="s">
        <v>113</v>
      </c>
      <c r="B878" s="64"/>
    </row>
    <row r="879" ht="21" customHeight="1" spans="1:2">
      <c r="A879" s="65" t="s">
        <v>114</v>
      </c>
      <c r="B879" s="64"/>
    </row>
    <row r="880" ht="21" customHeight="1" spans="1:2">
      <c r="A880" s="65" t="s">
        <v>767</v>
      </c>
      <c r="B880" s="64"/>
    </row>
    <row r="881" ht="21" customHeight="1" spans="1:2">
      <c r="A881" s="65" t="s">
        <v>768</v>
      </c>
      <c r="B881" s="64"/>
    </row>
    <row r="882" ht="21" customHeight="1" spans="1:2">
      <c r="A882" s="65" t="s">
        <v>769</v>
      </c>
      <c r="B882" s="64"/>
    </row>
    <row r="883" ht="21" customHeight="1" spans="1:2">
      <c r="A883" s="65" t="s">
        <v>770</v>
      </c>
      <c r="B883" s="64"/>
    </row>
    <row r="884" ht="21" customHeight="1" spans="1:2">
      <c r="A884" s="65" t="s">
        <v>771</v>
      </c>
      <c r="B884" s="64"/>
    </row>
    <row r="885" ht="21" customHeight="1" spans="1:2">
      <c r="A885" s="65" t="s">
        <v>772</v>
      </c>
      <c r="B885" s="64"/>
    </row>
    <row r="886" ht="21" customHeight="1" spans="1:2">
      <c r="A886" s="65" t="s">
        <v>773</v>
      </c>
      <c r="B886" s="64"/>
    </row>
    <row r="887" ht="21" customHeight="1" spans="1:2">
      <c r="A887" s="65" t="s">
        <v>774</v>
      </c>
      <c r="B887" s="64"/>
    </row>
    <row r="888" ht="21" customHeight="1" spans="1:2">
      <c r="A888" s="65" t="s">
        <v>775</v>
      </c>
      <c r="B888" s="64"/>
    </row>
    <row r="889" ht="21" customHeight="1" spans="1:2">
      <c r="A889" s="65" t="s">
        <v>776</v>
      </c>
      <c r="B889" s="64"/>
    </row>
    <row r="890" ht="21" customHeight="1" spans="1:2">
      <c r="A890" s="65" t="s">
        <v>777</v>
      </c>
      <c r="B890" s="64"/>
    </row>
    <row r="891" ht="21" customHeight="1" spans="1:2">
      <c r="A891" s="65" t="s">
        <v>778</v>
      </c>
      <c r="B891" s="64"/>
    </row>
    <row r="892" ht="21" customHeight="1" spans="1:2">
      <c r="A892" s="65" t="s">
        <v>779</v>
      </c>
      <c r="B892" s="64"/>
    </row>
    <row r="893" ht="21" customHeight="1" spans="1:2">
      <c r="A893" s="65" t="s">
        <v>780</v>
      </c>
      <c r="B893" s="64"/>
    </row>
    <row r="894" ht="21" customHeight="1" spans="1:2">
      <c r="A894" s="65" t="s">
        <v>781</v>
      </c>
      <c r="B894" s="64"/>
    </row>
    <row r="895" ht="21" customHeight="1" spans="1:2">
      <c r="A895" s="65" t="s">
        <v>782</v>
      </c>
      <c r="B895" s="64"/>
    </row>
    <row r="896" ht="21" customHeight="1" spans="1:2">
      <c r="A896" s="65" t="s">
        <v>783</v>
      </c>
      <c r="B896" s="64"/>
    </row>
    <row r="897" ht="21" customHeight="1" spans="1:2">
      <c r="A897" s="65" t="s">
        <v>784</v>
      </c>
      <c r="B897" s="64"/>
    </row>
    <row r="898" ht="21" customHeight="1" spans="1:2">
      <c r="A898" s="65" t="s">
        <v>785</v>
      </c>
      <c r="B898" s="64"/>
    </row>
    <row r="899" ht="21" customHeight="1" spans="1:2">
      <c r="A899" s="65" t="s">
        <v>751</v>
      </c>
      <c r="B899" s="64"/>
    </row>
    <row r="900" ht="21" customHeight="1" spans="1:2">
      <c r="A900" s="65" t="s">
        <v>786</v>
      </c>
      <c r="B900" s="64"/>
    </row>
    <row r="901" ht="21" customHeight="1" spans="1:2">
      <c r="A901" s="63" t="s">
        <v>787</v>
      </c>
      <c r="B901" s="64"/>
    </row>
    <row r="902" ht="21" customHeight="1" spans="1:2">
      <c r="A902" s="65" t="s">
        <v>112</v>
      </c>
      <c r="B902" s="64"/>
    </row>
    <row r="903" ht="21" customHeight="1" spans="1:2">
      <c r="A903" s="65" t="s">
        <v>113</v>
      </c>
      <c r="B903" s="64"/>
    </row>
    <row r="904" ht="21" customHeight="1" spans="1:2">
      <c r="A904" s="65" t="s">
        <v>114</v>
      </c>
      <c r="B904" s="64"/>
    </row>
    <row r="905" ht="21" customHeight="1" spans="1:2">
      <c r="A905" s="65" t="s">
        <v>788</v>
      </c>
      <c r="B905" s="64"/>
    </row>
    <row r="906" ht="21" customHeight="1" spans="1:2">
      <c r="A906" s="65" t="s">
        <v>789</v>
      </c>
      <c r="B906" s="64"/>
    </row>
    <row r="907" ht="21" customHeight="1" spans="1:2">
      <c r="A907" s="65" t="s">
        <v>790</v>
      </c>
      <c r="B907" s="64"/>
    </row>
    <row r="908" ht="21" customHeight="1" spans="1:2">
      <c r="A908" s="65" t="s">
        <v>791</v>
      </c>
      <c r="B908" s="64"/>
    </row>
    <row r="909" ht="21" customHeight="1" spans="1:2">
      <c r="A909" s="65" t="s">
        <v>792</v>
      </c>
      <c r="B909" s="64"/>
    </row>
    <row r="910" ht="21" customHeight="1" spans="1:2">
      <c r="A910" s="65" t="s">
        <v>793</v>
      </c>
      <c r="B910" s="64"/>
    </row>
    <row r="911" ht="21" customHeight="1" spans="1:2">
      <c r="A911" s="65" t="s">
        <v>794</v>
      </c>
      <c r="B911" s="64"/>
    </row>
    <row r="912" ht="21" customHeight="1" spans="1:2">
      <c r="A912" s="65" t="s">
        <v>795</v>
      </c>
      <c r="B912" s="64"/>
    </row>
    <row r="913" ht="21" customHeight="1" spans="1:2">
      <c r="A913" s="65" t="s">
        <v>796</v>
      </c>
      <c r="B913" s="64"/>
    </row>
    <row r="914" ht="21" customHeight="1" spans="1:2">
      <c r="A914" s="65" t="s">
        <v>797</v>
      </c>
      <c r="B914" s="64"/>
    </row>
    <row r="915" ht="21" customHeight="1" spans="1:2">
      <c r="A915" s="65" t="s">
        <v>798</v>
      </c>
      <c r="B915" s="64"/>
    </row>
    <row r="916" ht="21" customHeight="1" spans="1:2">
      <c r="A916" s="65" t="s">
        <v>799</v>
      </c>
      <c r="B916" s="64"/>
    </row>
    <row r="917" ht="21" customHeight="1" spans="1:2">
      <c r="A917" s="65" t="s">
        <v>800</v>
      </c>
      <c r="B917" s="64"/>
    </row>
    <row r="918" ht="21" customHeight="1" spans="1:2">
      <c r="A918" s="65" t="s">
        <v>801</v>
      </c>
      <c r="B918" s="64"/>
    </row>
    <row r="919" ht="21" customHeight="1" spans="1:2">
      <c r="A919" s="65" t="s">
        <v>802</v>
      </c>
      <c r="B919" s="64"/>
    </row>
    <row r="920" ht="21" customHeight="1" spans="1:2">
      <c r="A920" s="65" t="s">
        <v>803</v>
      </c>
      <c r="B920" s="64"/>
    </row>
    <row r="921" ht="21" customHeight="1" spans="1:2">
      <c r="A921" s="65" t="s">
        <v>804</v>
      </c>
      <c r="B921" s="64"/>
    </row>
    <row r="922" ht="21" customHeight="1" spans="1:2">
      <c r="A922" s="65" t="s">
        <v>805</v>
      </c>
      <c r="B922" s="64"/>
    </row>
    <row r="923" ht="21" customHeight="1" spans="1:2">
      <c r="A923" s="65" t="s">
        <v>779</v>
      </c>
      <c r="B923" s="64"/>
    </row>
    <row r="924" ht="21" customHeight="1" spans="1:2">
      <c r="A924" s="65" t="s">
        <v>806</v>
      </c>
      <c r="B924" s="64"/>
    </row>
    <row r="925" ht="21" customHeight="1" spans="1:2">
      <c r="A925" s="65" t="s">
        <v>807</v>
      </c>
      <c r="B925" s="64"/>
    </row>
    <row r="926" ht="21" customHeight="1" spans="1:2">
      <c r="A926" s="65" t="s">
        <v>808</v>
      </c>
      <c r="B926" s="64"/>
    </row>
    <row r="927" ht="21" customHeight="1" spans="1:2">
      <c r="A927" s="65" t="s">
        <v>809</v>
      </c>
      <c r="B927" s="64"/>
    </row>
    <row r="928" ht="21" customHeight="1" spans="1:2">
      <c r="A928" s="65" t="s">
        <v>810</v>
      </c>
      <c r="B928" s="64"/>
    </row>
    <row r="929" ht="21" customHeight="1" spans="1:2">
      <c r="A929" s="63" t="s">
        <v>811</v>
      </c>
      <c r="B929" s="64"/>
    </row>
    <row r="930" ht="21" customHeight="1" spans="1:2">
      <c r="A930" s="65" t="s">
        <v>112</v>
      </c>
      <c r="B930" s="64"/>
    </row>
    <row r="931" ht="21" customHeight="1" spans="1:2">
      <c r="A931" s="65" t="s">
        <v>113</v>
      </c>
      <c r="B931" s="64"/>
    </row>
    <row r="932" ht="21" customHeight="1" spans="1:2">
      <c r="A932" s="65" t="s">
        <v>114</v>
      </c>
      <c r="B932" s="64"/>
    </row>
    <row r="933" ht="21" customHeight="1" spans="1:2">
      <c r="A933" s="65" t="s">
        <v>812</v>
      </c>
      <c r="B933" s="64"/>
    </row>
    <row r="934" ht="21" customHeight="1" spans="1:2">
      <c r="A934" s="65" t="s">
        <v>813</v>
      </c>
      <c r="B934" s="64"/>
    </row>
    <row r="935" ht="21" customHeight="1" spans="1:2">
      <c r="A935" s="65" t="s">
        <v>814</v>
      </c>
      <c r="B935" s="64"/>
    </row>
    <row r="936" ht="21" customHeight="1" spans="1:2">
      <c r="A936" s="65" t="s">
        <v>815</v>
      </c>
      <c r="B936" s="64"/>
    </row>
    <row r="937" ht="21" customHeight="1" spans="1:2">
      <c r="A937" s="65" t="s">
        <v>816</v>
      </c>
      <c r="B937" s="64"/>
    </row>
    <row r="938" ht="21" customHeight="1" spans="1:2">
      <c r="A938" s="65" t="s">
        <v>817</v>
      </c>
      <c r="B938" s="64"/>
    </row>
    <row r="939" ht="21" customHeight="1" spans="1:2">
      <c r="A939" s="65" t="s">
        <v>818</v>
      </c>
      <c r="B939" s="64"/>
    </row>
    <row r="940" ht="21" customHeight="1" spans="1:2">
      <c r="A940" s="63" t="s">
        <v>819</v>
      </c>
      <c r="B940" s="64">
        <f>B943</f>
        <v>301</v>
      </c>
    </row>
    <row r="941" ht="21" customHeight="1" spans="1:2">
      <c r="A941" s="65" t="s">
        <v>820</v>
      </c>
      <c r="B941" s="64"/>
    </row>
    <row r="942" ht="21" customHeight="1" spans="1:2">
      <c r="A942" s="65" t="s">
        <v>821</v>
      </c>
      <c r="B942" s="64"/>
    </row>
    <row r="943" ht="21" customHeight="1" spans="1:2">
      <c r="A943" s="65" t="s">
        <v>822</v>
      </c>
      <c r="B943" s="64">
        <v>301</v>
      </c>
    </row>
    <row r="944" ht="21" customHeight="1" spans="1:2">
      <c r="A944" s="65" t="s">
        <v>823</v>
      </c>
      <c r="B944" s="64"/>
    </row>
    <row r="945" ht="21" customHeight="1" spans="1:2">
      <c r="A945" s="65" t="s">
        <v>824</v>
      </c>
      <c r="B945" s="64"/>
    </row>
    <row r="946" ht="21" customHeight="1" spans="1:2">
      <c r="A946" s="65" t="s">
        <v>825</v>
      </c>
      <c r="B946" s="64"/>
    </row>
    <row r="947" ht="21" customHeight="1" spans="1:2">
      <c r="A947" s="63" t="s">
        <v>826</v>
      </c>
      <c r="B947" s="64">
        <f>SUM(B948:B953)</f>
        <v>0</v>
      </c>
    </row>
    <row r="948" ht="21" customHeight="1" spans="1:2">
      <c r="A948" s="65" t="s">
        <v>827</v>
      </c>
      <c r="B948" s="64"/>
    </row>
    <row r="949" ht="21" customHeight="1" spans="1:2">
      <c r="A949" s="65" t="s">
        <v>828</v>
      </c>
      <c r="B949" s="64"/>
    </row>
    <row r="950" ht="21" customHeight="1" spans="1:2">
      <c r="A950" s="65" t="s">
        <v>829</v>
      </c>
      <c r="B950" s="64"/>
    </row>
    <row r="951" ht="21" customHeight="1" spans="1:2">
      <c r="A951" s="65" t="s">
        <v>830</v>
      </c>
      <c r="B951" s="64"/>
    </row>
    <row r="952" ht="21" customHeight="1" spans="1:2">
      <c r="A952" s="65" t="s">
        <v>831</v>
      </c>
      <c r="B952" s="64"/>
    </row>
    <row r="953" ht="21" customHeight="1" spans="1:2">
      <c r="A953" s="65" t="s">
        <v>832</v>
      </c>
      <c r="B953" s="64"/>
    </row>
    <row r="954" ht="21" customHeight="1" spans="1:2">
      <c r="A954" s="63" t="s">
        <v>833</v>
      </c>
      <c r="B954" s="64">
        <f>SUM(B955:B956)</f>
        <v>0</v>
      </c>
    </row>
    <row r="955" ht="21" customHeight="1" spans="1:2">
      <c r="A955" s="65" t="s">
        <v>834</v>
      </c>
      <c r="B955" s="64"/>
    </row>
    <row r="956" ht="21" customHeight="1" spans="1:2">
      <c r="A956" s="65" t="s">
        <v>835</v>
      </c>
      <c r="B956" s="64"/>
    </row>
    <row r="957" ht="21" customHeight="1" spans="1:2">
      <c r="A957" s="63" t="s">
        <v>836</v>
      </c>
      <c r="B957" s="64">
        <f>SUM(B958:B959)</f>
        <v>0</v>
      </c>
    </row>
    <row r="958" ht="21" customHeight="1" spans="1:2">
      <c r="A958" s="65" t="s">
        <v>837</v>
      </c>
      <c r="B958" s="64"/>
    </row>
    <row r="959" ht="21" customHeight="1" spans="1:2">
      <c r="A959" s="65" t="s">
        <v>838</v>
      </c>
      <c r="B959" s="64"/>
    </row>
    <row r="960" ht="21" customHeight="1" spans="1:2">
      <c r="A960" s="63" t="s">
        <v>839</v>
      </c>
      <c r="B960" s="64">
        <f>B961+B984+B994+B1004+B1009+B1016+B1021</f>
        <v>0</v>
      </c>
    </row>
    <row r="961" ht="21" customHeight="1" spans="1:2">
      <c r="A961" s="63" t="s">
        <v>840</v>
      </c>
      <c r="B961" s="64">
        <f>SUM(B962:B983)</f>
        <v>0</v>
      </c>
    </row>
    <row r="962" ht="21" customHeight="1" spans="1:2">
      <c r="A962" s="65" t="s">
        <v>112</v>
      </c>
      <c r="B962" s="64"/>
    </row>
    <row r="963" ht="21" customHeight="1" spans="1:2">
      <c r="A963" s="65" t="s">
        <v>113</v>
      </c>
      <c r="B963" s="64"/>
    </row>
    <row r="964" ht="21" customHeight="1" spans="1:2">
      <c r="A964" s="65" t="s">
        <v>114</v>
      </c>
      <c r="B964" s="64"/>
    </row>
    <row r="965" ht="21" customHeight="1" spans="1:2">
      <c r="A965" s="65" t="s">
        <v>841</v>
      </c>
      <c r="B965" s="64"/>
    </row>
    <row r="966" ht="21" customHeight="1" spans="1:2">
      <c r="A966" s="65" t="s">
        <v>842</v>
      </c>
      <c r="B966" s="64"/>
    </row>
    <row r="967" ht="21" customHeight="1" spans="1:2">
      <c r="A967" s="65" t="s">
        <v>843</v>
      </c>
      <c r="B967" s="64"/>
    </row>
    <row r="968" ht="21" customHeight="1" spans="1:2">
      <c r="A968" s="65" t="s">
        <v>844</v>
      </c>
      <c r="B968" s="64"/>
    </row>
    <row r="969" ht="21" customHeight="1" spans="1:2">
      <c r="A969" s="65" t="s">
        <v>845</v>
      </c>
      <c r="B969" s="64"/>
    </row>
    <row r="970" ht="21" customHeight="1" spans="1:2">
      <c r="A970" s="65" t="s">
        <v>846</v>
      </c>
      <c r="B970" s="64"/>
    </row>
    <row r="971" ht="21" customHeight="1" spans="1:2">
      <c r="A971" s="65" t="s">
        <v>847</v>
      </c>
      <c r="B971" s="64"/>
    </row>
    <row r="972" ht="21" customHeight="1" spans="1:2">
      <c r="A972" s="65" t="s">
        <v>848</v>
      </c>
      <c r="B972" s="64"/>
    </row>
    <row r="973" ht="21" customHeight="1" spans="1:2">
      <c r="A973" s="65" t="s">
        <v>849</v>
      </c>
      <c r="B973" s="64"/>
    </row>
    <row r="974" ht="21" customHeight="1" spans="1:2">
      <c r="A974" s="65" t="s">
        <v>850</v>
      </c>
      <c r="B974" s="64"/>
    </row>
    <row r="975" ht="21" customHeight="1" spans="1:2">
      <c r="A975" s="65" t="s">
        <v>851</v>
      </c>
      <c r="B975" s="64"/>
    </row>
    <row r="976" ht="21" customHeight="1" spans="1:2">
      <c r="A976" s="65" t="s">
        <v>852</v>
      </c>
      <c r="B976" s="64"/>
    </row>
    <row r="977" ht="21" customHeight="1" spans="1:2">
      <c r="A977" s="65" t="s">
        <v>853</v>
      </c>
      <c r="B977" s="64"/>
    </row>
    <row r="978" ht="21" customHeight="1" spans="1:2">
      <c r="A978" s="65" t="s">
        <v>854</v>
      </c>
      <c r="B978" s="64"/>
    </row>
    <row r="979" ht="21" customHeight="1" spans="1:2">
      <c r="A979" s="65" t="s">
        <v>855</v>
      </c>
      <c r="B979" s="64"/>
    </row>
    <row r="980" ht="21" customHeight="1" spans="1:2">
      <c r="A980" s="65" t="s">
        <v>856</v>
      </c>
      <c r="B980" s="64"/>
    </row>
    <row r="981" ht="21" customHeight="1" spans="1:2">
      <c r="A981" s="65" t="s">
        <v>857</v>
      </c>
      <c r="B981" s="64"/>
    </row>
    <row r="982" ht="21" customHeight="1" spans="1:2">
      <c r="A982" s="65" t="s">
        <v>858</v>
      </c>
      <c r="B982" s="64"/>
    </row>
    <row r="983" ht="21" customHeight="1" spans="1:2">
      <c r="A983" s="65" t="s">
        <v>859</v>
      </c>
      <c r="B983" s="64"/>
    </row>
    <row r="984" ht="21" customHeight="1" spans="1:2">
      <c r="A984" s="63" t="s">
        <v>860</v>
      </c>
      <c r="B984" s="64">
        <f>SUM(B985:B993)</f>
        <v>0</v>
      </c>
    </row>
    <row r="985" ht="21" customHeight="1" spans="1:2">
      <c r="A985" s="65" t="s">
        <v>112</v>
      </c>
      <c r="B985" s="64"/>
    </row>
    <row r="986" ht="21" customHeight="1" spans="1:2">
      <c r="A986" s="65" t="s">
        <v>113</v>
      </c>
      <c r="B986" s="64"/>
    </row>
    <row r="987" ht="21" customHeight="1" spans="1:2">
      <c r="A987" s="65" t="s">
        <v>114</v>
      </c>
      <c r="B987" s="64"/>
    </row>
    <row r="988" ht="21" customHeight="1" spans="1:2">
      <c r="A988" s="65" t="s">
        <v>861</v>
      </c>
      <c r="B988" s="64"/>
    </row>
    <row r="989" ht="21" customHeight="1" spans="1:2">
      <c r="A989" s="65" t="s">
        <v>862</v>
      </c>
      <c r="B989" s="64"/>
    </row>
    <row r="990" ht="21" customHeight="1" spans="1:2">
      <c r="A990" s="65" t="s">
        <v>863</v>
      </c>
      <c r="B990" s="64"/>
    </row>
    <row r="991" ht="21" customHeight="1" spans="1:2">
      <c r="A991" s="65" t="s">
        <v>864</v>
      </c>
      <c r="B991" s="64"/>
    </row>
    <row r="992" ht="21" customHeight="1" spans="1:2">
      <c r="A992" s="65" t="s">
        <v>865</v>
      </c>
      <c r="B992" s="64"/>
    </row>
    <row r="993" ht="21" customHeight="1" spans="1:2">
      <c r="A993" s="65" t="s">
        <v>866</v>
      </c>
      <c r="B993" s="64"/>
    </row>
    <row r="994" ht="21" customHeight="1" spans="1:2">
      <c r="A994" s="63" t="s">
        <v>867</v>
      </c>
      <c r="B994" s="64">
        <f>SUM(B995:B1003)</f>
        <v>0</v>
      </c>
    </row>
    <row r="995" ht="21" customHeight="1" spans="1:2">
      <c r="A995" s="65" t="s">
        <v>112</v>
      </c>
      <c r="B995" s="64"/>
    </row>
    <row r="996" ht="21" customHeight="1" spans="1:2">
      <c r="A996" s="65" t="s">
        <v>113</v>
      </c>
      <c r="B996" s="64"/>
    </row>
    <row r="997" ht="21" customHeight="1" spans="1:2">
      <c r="A997" s="65" t="s">
        <v>114</v>
      </c>
      <c r="B997" s="64"/>
    </row>
    <row r="998" ht="21" customHeight="1" spans="1:2">
      <c r="A998" s="65" t="s">
        <v>868</v>
      </c>
      <c r="B998" s="64"/>
    </row>
    <row r="999" ht="21" customHeight="1" spans="1:2">
      <c r="A999" s="65" t="s">
        <v>869</v>
      </c>
      <c r="B999" s="64"/>
    </row>
    <row r="1000" ht="21" customHeight="1" spans="1:2">
      <c r="A1000" s="65" t="s">
        <v>870</v>
      </c>
      <c r="B1000" s="64"/>
    </row>
    <row r="1001" ht="21" customHeight="1" spans="1:2">
      <c r="A1001" s="65" t="s">
        <v>871</v>
      </c>
      <c r="B1001" s="64"/>
    </row>
    <row r="1002" ht="21" customHeight="1" spans="1:2">
      <c r="A1002" s="65" t="s">
        <v>872</v>
      </c>
      <c r="B1002" s="64"/>
    </row>
    <row r="1003" ht="21" customHeight="1" spans="1:2">
      <c r="A1003" s="65" t="s">
        <v>873</v>
      </c>
      <c r="B1003" s="64"/>
    </row>
    <row r="1004" ht="21" customHeight="1" spans="1:2">
      <c r="A1004" s="63" t="s">
        <v>874</v>
      </c>
      <c r="B1004" s="64">
        <f>SUM(B1005:B1008)</f>
        <v>0</v>
      </c>
    </row>
    <row r="1005" ht="21" customHeight="1" spans="1:2">
      <c r="A1005" s="65" t="s">
        <v>875</v>
      </c>
      <c r="B1005" s="64"/>
    </row>
    <row r="1006" ht="21" customHeight="1" spans="1:2">
      <c r="A1006" s="65" t="s">
        <v>876</v>
      </c>
      <c r="B1006" s="64"/>
    </row>
    <row r="1007" ht="21" customHeight="1" spans="1:2">
      <c r="A1007" s="65" t="s">
        <v>877</v>
      </c>
      <c r="B1007" s="64"/>
    </row>
    <row r="1008" ht="21" customHeight="1" spans="1:2">
      <c r="A1008" s="65" t="s">
        <v>878</v>
      </c>
      <c r="B1008" s="64"/>
    </row>
    <row r="1009" ht="21" customHeight="1" spans="1:2">
      <c r="A1009" s="63" t="s">
        <v>879</v>
      </c>
      <c r="B1009" s="64">
        <f>SUM(B1010:B1015)</f>
        <v>0</v>
      </c>
    </row>
    <row r="1010" ht="21" customHeight="1" spans="1:2">
      <c r="A1010" s="65" t="s">
        <v>112</v>
      </c>
      <c r="B1010" s="64"/>
    </row>
    <row r="1011" ht="21" customHeight="1" spans="1:2">
      <c r="A1011" s="65" t="s">
        <v>113</v>
      </c>
      <c r="B1011" s="64"/>
    </row>
    <row r="1012" ht="21" customHeight="1" spans="1:2">
      <c r="A1012" s="65" t="s">
        <v>114</v>
      </c>
      <c r="B1012" s="64"/>
    </row>
    <row r="1013" ht="21" customHeight="1" spans="1:2">
      <c r="A1013" s="65" t="s">
        <v>865</v>
      </c>
      <c r="B1013" s="64"/>
    </row>
    <row r="1014" ht="21" customHeight="1" spans="1:2">
      <c r="A1014" s="65" t="s">
        <v>880</v>
      </c>
      <c r="B1014" s="64"/>
    </row>
    <row r="1015" ht="21" customHeight="1" spans="1:2">
      <c r="A1015" s="65" t="s">
        <v>881</v>
      </c>
      <c r="B1015" s="64"/>
    </row>
    <row r="1016" ht="21" customHeight="1" spans="1:2">
      <c r="A1016" s="63" t="s">
        <v>882</v>
      </c>
      <c r="B1016" s="64">
        <f>SUM(B1017:B1020)</f>
        <v>0</v>
      </c>
    </row>
    <row r="1017" ht="21" customHeight="1" spans="1:2">
      <c r="A1017" s="65" t="s">
        <v>883</v>
      </c>
      <c r="B1017" s="64"/>
    </row>
    <row r="1018" ht="21" customHeight="1" spans="1:2">
      <c r="A1018" s="65" t="s">
        <v>884</v>
      </c>
      <c r="B1018" s="64"/>
    </row>
    <row r="1019" ht="21" customHeight="1" spans="1:2">
      <c r="A1019" s="65" t="s">
        <v>885</v>
      </c>
      <c r="B1019" s="64"/>
    </row>
    <row r="1020" ht="21" customHeight="1" spans="1:2">
      <c r="A1020" s="65" t="s">
        <v>886</v>
      </c>
      <c r="B1020" s="64"/>
    </row>
    <row r="1021" ht="21" customHeight="1" spans="1:2">
      <c r="A1021" s="63" t="s">
        <v>887</v>
      </c>
      <c r="B1021" s="64">
        <f>SUM(B1022:B1023)</f>
        <v>0</v>
      </c>
    </row>
    <row r="1022" ht="21" customHeight="1" spans="1:2">
      <c r="A1022" s="65" t="s">
        <v>888</v>
      </c>
      <c r="B1022" s="64"/>
    </row>
    <row r="1023" ht="21" customHeight="1" spans="1:2">
      <c r="A1023" s="65" t="s">
        <v>889</v>
      </c>
      <c r="B1023" s="64"/>
    </row>
    <row r="1024" ht="21" customHeight="1" spans="1:2">
      <c r="A1024" s="63" t="s">
        <v>890</v>
      </c>
      <c r="B1024" s="64"/>
    </row>
    <row r="1025" ht="21" customHeight="1" spans="1:2">
      <c r="A1025" s="63" t="s">
        <v>891</v>
      </c>
      <c r="B1025" s="64">
        <f>SUM(B1026:B1034)</f>
        <v>0</v>
      </c>
    </row>
    <row r="1026" ht="21" customHeight="1" spans="1:2">
      <c r="A1026" s="65" t="s">
        <v>112</v>
      </c>
      <c r="B1026" s="64"/>
    </row>
    <row r="1027" ht="21" customHeight="1" spans="1:2">
      <c r="A1027" s="65" t="s">
        <v>113</v>
      </c>
      <c r="B1027" s="64"/>
    </row>
    <row r="1028" ht="21" customHeight="1" spans="1:2">
      <c r="A1028" s="65" t="s">
        <v>114</v>
      </c>
      <c r="B1028" s="64"/>
    </row>
    <row r="1029" ht="21" customHeight="1" spans="1:2">
      <c r="A1029" s="65" t="s">
        <v>892</v>
      </c>
      <c r="B1029" s="64"/>
    </row>
    <row r="1030" ht="21" customHeight="1" spans="1:2">
      <c r="A1030" s="65" t="s">
        <v>893</v>
      </c>
      <c r="B1030" s="64"/>
    </row>
    <row r="1031" ht="21" customHeight="1" spans="1:2">
      <c r="A1031" s="65" t="s">
        <v>894</v>
      </c>
      <c r="B1031" s="64"/>
    </row>
    <row r="1032" ht="21" customHeight="1" spans="1:2">
      <c r="A1032" s="65" t="s">
        <v>895</v>
      </c>
      <c r="B1032" s="64"/>
    </row>
    <row r="1033" ht="21" customHeight="1" spans="1:2">
      <c r="A1033" s="65" t="s">
        <v>896</v>
      </c>
      <c r="B1033" s="64"/>
    </row>
    <row r="1034" ht="21" customHeight="1" spans="1:2">
      <c r="A1034" s="65" t="s">
        <v>897</v>
      </c>
      <c r="B1034" s="64"/>
    </row>
    <row r="1035" ht="21" customHeight="1" spans="1:2">
      <c r="A1035" s="63" t="s">
        <v>898</v>
      </c>
      <c r="B1035" s="64">
        <f>SUM(B1036:B1050)</f>
        <v>0</v>
      </c>
    </row>
    <row r="1036" ht="21" customHeight="1" spans="1:2">
      <c r="A1036" s="65" t="s">
        <v>112</v>
      </c>
      <c r="B1036" s="64"/>
    </row>
    <row r="1037" ht="21" customHeight="1" spans="1:2">
      <c r="A1037" s="65" t="s">
        <v>113</v>
      </c>
      <c r="B1037" s="64"/>
    </row>
    <row r="1038" ht="21" customHeight="1" spans="1:2">
      <c r="A1038" s="65" t="s">
        <v>114</v>
      </c>
      <c r="B1038" s="64"/>
    </row>
    <row r="1039" ht="21" customHeight="1" spans="1:2">
      <c r="A1039" s="65" t="s">
        <v>899</v>
      </c>
      <c r="B1039" s="64"/>
    </row>
    <row r="1040" ht="21" customHeight="1" spans="1:2">
      <c r="A1040" s="65" t="s">
        <v>900</v>
      </c>
      <c r="B1040" s="64"/>
    </row>
    <row r="1041" ht="21" customHeight="1" spans="1:2">
      <c r="A1041" s="65" t="s">
        <v>901</v>
      </c>
      <c r="B1041" s="64"/>
    </row>
    <row r="1042" ht="21" customHeight="1" spans="1:2">
      <c r="A1042" s="65" t="s">
        <v>902</v>
      </c>
      <c r="B1042" s="64"/>
    </row>
    <row r="1043" ht="21" customHeight="1" spans="1:2">
      <c r="A1043" s="65" t="s">
        <v>903</v>
      </c>
      <c r="B1043" s="64"/>
    </row>
    <row r="1044" ht="21" customHeight="1" spans="1:2">
      <c r="A1044" s="65" t="s">
        <v>904</v>
      </c>
      <c r="B1044" s="64"/>
    </row>
    <row r="1045" ht="21" customHeight="1" spans="1:2">
      <c r="A1045" s="65" t="s">
        <v>905</v>
      </c>
      <c r="B1045" s="64"/>
    </row>
    <row r="1046" ht="21" customHeight="1" spans="1:2">
      <c r="A1046" s="65" t="s">
        <v>906</v>
      </c>
      <c r="B1046" s="64"/>
    </row>
    <row r="1047" ht="21" customHeight="1" spans="1:2">
      <c r="A1047" s="65" t="s">
        <v>907</v>
      </c>
      <c r="B1047" s="64"/>
    </row>
    <row r="1048" ht="21" customHeight="1" spans="1:2">
      <c r="A1048" s="65" t="s">
        <v>908</v>
      </c>
      <c r="B1048" s="64"/>
    </row>
    <row r="1049" ht="21" customHeight="1" spans="1:2">
      <c r="A1049" s="65" t="s">
        <v>909</v>
      </c>
      <c r="B1049" s="64"/>
    </row>
    <row r="1050" ht="21" customHeight="1" spans="1:2">
      <c r="A1050" s="65" t="s">
        <v>910</v>
      </c>
      <c r="B1050" s="64"/>
    </row>
    <row r="1051" ht="21" customHeight="1" spans="1:2">
      <c r="A1051" s="63" t="s">
        <v>911</v>
      </c>
      <c r="B1051" s="64">
        <f>SUM(B1052:B1055)</f>
        <v>0</v>
      </c>
    </row>
    <row r="1052" ht="21" customHeight="1" spans="1:2">
      <c r="A1052" s="65" t="s">
        <v>112</v>
      </c>
      <c r="B1052" s="64"/>
    </row>
    <row r="1053" ht="21" customHeight="1" spans="1:2">
      <c r="A1053" s="65" t="s">
        <v>113</v>
      </c>
      <c r="B1053" s="64"/>
    </row>
    <row r="1054" ht="21" customHeight="1" spans="1:2">
      <c r="A1054" s="65" t="s">
        <v>114</v>
      </c>
      <c r="B1054" s="64"/>
    </row>
    <row r="1055" ht="21" customHeight="1" spans="1:2">
      <c r="A1055" s="65" t="s">
        <v>912</v>
      </c>
      <c r="B1055" s="64"/>
    </row>
    <row r="1056" ht="21" customHeight="1" spans="1:2">
      <c r="A1056" s="63" t="s">
        <v>913</v>
      </c>
      <c r="B1056" s="64">
        <f>SUM(B1057:B1066)</f>
        <v>0</v>
      </c>
    </row>
    <row r="1057" ht="21" customHeight="1" spans="1:2">
      <c r="A1057" s="65" t="s">
        <v>112</v>
      </c>
      <c r="B1057" s="64"/>
    </row>
    <row r="1058" ht="21" customHeight="1" spans="1:2">
      <c r="A1058" s="65" t="s">
        <v>113</v>
      </c>
      <c r="B1058" s="64"/>
    </row>
    <row r="1059" ht="21" customHeight="1" spans="1:2">
      <c r="A1059" s="65" t="s">
        <v>114</v>
      </c>
      <c r="B1059" s="64"/>
    </row>
    <row r="1060" ht="21" customHeight="1" spans="1:2">
      <c r="A1060" s="65" t="s">
        <v>914</v>
      </c>
      <c r="B1060" s="64"/>
    </row>
    <row r="1061" ht="21" customHeight="1" spans="1:2">
      <c r="A1061" s="65" t="s">
        <v>915</v>
      </c>
      <c r="B1061" s="64"/>
    </row>
    <row r="1062" ht="21" customHeight="1" spans="1:2">
      <c r="A1062" s="65" t="s">
        <v>916</v>
      </c>
      <c r="B1062" s="64"/>
    </row>
    <row r="1063" ht="21" customHeight="1" spans="1:2">
      <c r="A1063" s="65" t="s">
        <v>917</v>
      </c>
      <c r="B1063" s="64"/>
    </row>
    <row r="1064" ht="21" customHeight="1" spans="1:2">
      <c r="A1064" s="65" t="s">
        <v>918</v>
      </c>
      <c r="B1064" s="64"/>
    </row>
    <row r="1065" ht="21" customHeight="1" spans="1:2">
      <c r="A1065" s="65" t="s">
        <v>121</v>
      </c>
      <c r="B1065" s="64"/>
    </row>
    <row r="1066" ht="21" customHeight="1" spans="1:2">
      <c r="A1066" s="65" t="s">
        <v>919</v>
      </c>
      <c r="B1066" s="64"/>
    </row>
    <row r="1067" ht="21" customHeight="1" spans="1:2">
      <c r="A1067" s="63" t="s">
        <v>920</v>
      </c>
      <c r="B1067" s="66">
        <f>SUM(B1068:B1073)</f>
        <v>0</v>
      </c>
    </row>
    <row r="1068" ht="21" customHeight="1" spans="1:2">
      <c r="A1068" s="65" t="s">
        <v>112</v>
      </c>
      <c r="B1068" s="64"/>
    </row>
    <row r="1069" ht="21" customHeight="1" spans="1:2">
      <c r="A1069" s="65" t="s">
        <v>113</v>
      </c>
      <c r="B1069" s="64"/>
    </row>
    <row r="1070" ht="21" customHeight="1" spans="1:2">
      <c r="A1070" s="65" t="s">
        <v>114</v>
      </c>
      <c r="B1070" s="64"/>
    </row>
    <row r="1071" ht="21" customHeight="1" spans="1:2">
      <c r="A1071" s="65" t="s">
        <v>921</v>
      </c>
      <c r="B1071" s="64"/>
    </row>
    <row r="1072" ht="21" customHeight="1" spans="1:2">
      <c r="A1072" s="65" t="s">
        <v>922</v>
      </c>
      <c r="B1072" s="64"/>
    </row>
    <row r="1073" ht="21" customHeight="1" spans="1:2">
      <c r="A1073" s="65" t="s">
        <v>923</v>
      </c>
      <c r="B1073" s="64"/>
    </row>
    <row r="1074" ht="21" customHeight="1" spans="1:2">
      <c r="A1074" s="63" t="s">
        <v>924</v>
      </c>
      <c r="B1074" s="64">
        <f>SUM(B1075:B1081)</f>
        <v>0</v>
      </c>
    </row>
    <row r="1075" ht="21" customHeight="1" spans="1:2">
      <c r="A1075" s="65" t="s">
        <v>112</v>
      </c>
      <c r="B1075" s="64"/>
    </row>
    <row r="1076" ht="21" customHeight="1" spans="1:2">
      <c r="A1076" s="65" t="s">
        <v>113</v>
      </c>
      <c r="B1076" s="64"/>
    </row>
    <row r="1077" ht="21" customHeight="1" spans="1:2">
      <c r="A1077" s="65" t="s">
        <v>114</v>
      </c>
      <c r="B1077" s="64"/>
    </row>
    <row r="1078" ht="21" customHeight="1" spans="1:2">
      <c r="A1078" s="65" t="s">
        <v>925</v>
      </c>
      <c r="B1078" s="64"/>
    </row>
    <row r="1079" ht="21" customHeight="1" spans="1:2">
      <c r="A1079" s="65" t="s">
        <v>926</v>
      </c>
      <c r="B1079" s="64"/>
    </row>
    <row r="1080" ht="21" customHeight="1" spans="1:2">
      <c r="A1080" s="65" t="s">
        <v>927</v>
      </c>
      <c r="B1080" s="64"/>
    </row>
    <row r="1081" ht="21" customHeight="1" spans="1:2">
      <c r="A1081" s="65" t="s">
        <v>928</v>
      </c>
      <c r="B1081" s="64"/>
    </row>
    <row r="1082" ht="21" customHeight="1" spans="1:2">
      <c r="A1082" s="63" t="s">
        <v>929</v>
      </c>
      <c r="B1082" s="64">
        <f>SUM(B1083:B1087)</f>
        <v>0</v>
      </c>
    </row>
    <row r="1083" ht="21" customHeight="1" spans="1:2">
      <c r="A1083" s="65" t="s">
        <v>930</v>
      </c>
      <c r="B1083" s="64"/>
    </row>
    <row r="1084" ht="21" customHeight="1" spans="1:2">
      <c r="A1084" s="65" t="s">
        <v>931</v>
      </c>
      <c r="B1084" s="64"/>
    </row>
    <row r="1085" ht="21" customHeight="1" spans="1:2">
      <c r="A1085" s="65" t="s">
        <v>932</v>
      </c>
      <c r="B1085" s="64"/>
    </row>
    <row r="1086" ht="21" customHeight="1" spans="1:2">
      <c r="A1086" s="65" t="s">
        <v>933</v>
      </c>
      <c r="B1086" s="64"/>
    </row>
    <row r="1087" ht="21" customHeight="1" spans="1:2">
      <c r="A1087" s="65" t="s">
        <v>934</v>
      </c>
      <c r="B1087" s="64"/>
    </row>
    <row r="1088" ht="21" customHeight="1" spans="1:2">
      <c r="A1088" s="63" t="s">
        <v>935</v>
      </c>
      <c r="B1088" s="64">
        <f>B1089+B1099+B1105</f>
        <v>0</v>
      </c>
    </row>
    <row r="1089" ht="21" customHeight="1" spans="1:2">
      <c r="A1089" s="63" t="s">
        <v>936</v>
      </c>
      <c r="B1089" s="64">
        <f>SUM(B1090:B1098)</f>
        <v>0</v>
      </c>
    </row>
    <row r="1090" ht="21" customHeight="1" spans="1:2">
      <c r="A1090" s="65" t="s">
        <v>112</v>
      </c>
      <c r="B1090" s="64"/>
    </row>
    <row r="1091" ht="21" customHeight="1" spans="1:2">
      <c r="A1091" s="65" t="s">
        <v>113</v>
      </c>
      <c r="B1091" s="64"/>
    </row>
    <row r="1092" ht="21" customHeight="1" spans="1:2">
      <c r="A1092" s="65" t="s">
        <v>114</v>
      </c>
      <c r="B1092" s="64"/>
    </row>
    <row r="1093" ht="21" customHeight="1" spans="1:2">
      <c r="A1093" s="65" t="s">
        <v>937</v>
      </c>
      <c r="B1093" s="64"/>
    </row>
    <row r="1094" ht="21" customHeight="1" spans="1:2">
      <c r="A1094" s="65" t="s">
        <v>938</v>
      </c>
      <c r="B1094" s="64"/>
    </row>
    <row r="1095" ht="21" customHeight="1" spans="1:2">
      <c r="A1095" s="65" t="s">
        <v>939</v>
      </c>
      <c r="B1095" s="64"/>
    </row>
    <row r="1096" ht="21" customHeight="1" spans="1:2">
      <c r="A1096" s="65" t="s">
        <v>940</v>
      </c>
      <c r="B1096" s="64"/>
    </row>
    <row r="1097" ht="21" customHeight="1" spans="1:2">
      <c r="A1097" s="65" t="s">
        <v>121</v>
      </c>
      <c r="B1097" s="64"/>
    </row>
    <row r="1098" ht="21" customHeight="1" spans="1:2">
      <c r="A1098" s="65" t="s">
        <v>941</v>
      </c>
      <c r="B1098" s="64"/>
    </row>
    <row r="1099" ht="21" customHeight="1" spans="1:2">
      <c r="A1099" s="63" t="s">
        <v>942</v>
      </c>
      <c r="B1099" s="64">
        <f>SUM(B1100:B1104)</f>
        <v>0</v>
      </c>
    </row>
    <row r="1100" ht="21" customHeight="1" spans="1:2">
      <c r="A1100" s="65" t="s">
        <v>112</v>
      </c>
      <c r="B1100" s="64"/>
    </row>
    <row r="1101" ht="21" customHeight="1" spans="1:2">
      <c r="A1101" s="65" t="s">
        <v>113</v>
      </c>
      <c r="B1101" s="64"/>
    </row>
    <row r="1102" ht="21" customHeight="1" spans="1:2">
      <c r="A1102" s="65" t="s">
        <v>114</v>
      </c>
      <c r="B1102" s="64"/>
    </row>
    <row r="1103" ht="21" customHeight="1" spans="1:2">
      <c r="A1103" s="65" t="s">
        <v>943</v>
      </c>
      <c r="B1103" s="64"/>
    </row>
    <row r="1104" ht="21" customHeight="1" spans="1:2">
      <c r="A1104" s="65" t="s">
        <v>944</v>
      </c>
      <c r="B1104" s="64"/>
    </row>
    <row r="1105" ht="21" customHeight="1" spans="1:2">
      <c r="A1105" s="63" t="s">
        <v>945</v>
      </c>
      <c r="B1105" s="64">
        <f>SUM(B1106:B1107)</f>
        <v>0</v>
      </c>
    </row>
    <row r="1106" ht="21" customHeight="1" spans="1:2">
      <c r="A1106" s="65" t="s">
        <v>946</v>
      </c>
      <c r="B1106" s="64"/>
    </row>
    <row r="1107" ht="21" customHeight="1" spans="1:2">
      <c r="A1107" s="65" t="s">
        <v>947</v>
      </c>
      <c r="B1107" s="64"/>
    </row>
    <row r="1108" ht="21" customHeight="1" spans="1:2">
      <c r="A1108" s="63" t="s">
        <v>948</v>
      </c>
      <c r="B1108" s="64">
        <f>B1109+B1116+B1126+B1132+B1135</f>
        <v>0</v>
      </c>
    </row>
    <row r="1109" ht="21" customHeight="1" spans="1:2">
      <c r="A1109" s="63" t="s">
        <v>949</v>
      </c>
      <c r="B1109" s="64">
        <f>SUM(B1110:B1115)</f>
        <v>0</v>
      </c>
    </row>
    <row r="1110" ht="21" customHeight="1" spans="1:2">
      <c r="A1110" s="65" t="s">
        <v>112</v>
      </c>
      <c r="B1110" s="64"/>
    </row>
    <row r="1111" ht="21" customHeight="1" spans="1:2">
      <c r="A1111" s="65" t="s">
        <v>113</v>
      </c>
      <c r="B1111" s="64"/>
    </row>
    <row r="1112" ht="21" customHeight="1" spans="1:2">
      <c r="A1112" s="65" t="s">
        <v>114</v>
      </c>
      <c r="B1112" s="64"/>
    </row>
    <row r="1113" ht="21" customHeight="1" spans="1:2">
      <c r="A1113" s="65" t="s">
        <v>950</v>
      </c>
      <c r="B1113" s="64"/>
    </row>
    <row r="1114" ht="21" customHeight="1" spans="1:2">
      <c r="A1114" s="65" t="s">
        <v>121</v>
      </c>
      <c r="B1114" s="64"/>
    </row>
    <row r="1115" ht="21" customHeight="1" spans="1:2">
      <c r="A1115" s="65" t="s">
        <v>951</v>
      </c>
      <c r="B1115" s="64"/>
    </row>
    <row r="1116" ht="21" customHeight="1" spans="1:2">
      <c r="A1116" s="63" t="s">
        <v>952</v>
      </c>
      <c r="B1116" s="64">
        <f>SUM(B1117:B1125)</f>
        <v>0</v>
      </c>
    </row>
    <row r="1117" ht="21" customHeight="1" spans="1:2">
      <c r="A1117" s="65" t="s">
        <v>953</v>
      </c>
      <c r="B1117" s="64"/>
    </row>
    <row r="1118" ht="21" customHeight="1" spans="1:2">
      <c r="A1118" s="65" t="s">
        <v>954</v>
      </c>
      <c r="B1118" s="64"/>
    </row>
    <row r="1119" ht="21" customHeight="1" spans="1:2">
      <c r="A1119" s="65" t="s">
        <v>955</v>
      </c>
      <c r="B1119" s="64"/>
    </row>
    <row r="1120" ht="21" customHeight="1" spans="1:2">
      <c r="A1120" s="65" t="s">
        <v>956</v>
      </c>
      <c r="B1120" s="64"/>
    </row>
    <row r="1121" ht="21" customHeight="1" spans="1:2">
      <c r="A1121" s="65" t="s">
        <v>957</v>
      </c>
      <c r="B1121" s="64"/>
    </row>
    <row r="1122" ht="21" customHeight="1" spans="1:2">
      <c r="A1122" s="65" t="s">
        <v>958</v>
      </c>
      <c r="B1122" s="64"/>
    </row>
    <row r="1123" ht="21" customHeight="1" spans="1:2">
      <c r="A1123" s="65" t="s">
        <v>959</v>
      </c>
      <c r="B1123" s="64"/>
    </row>
    <row r="1124" ht="21" customHeight="1" spans="1:2">
      <c r="A1124" s="65" t="s">
        <v>960</v>
      </c>
      <c r="B1124" s="64"/>
    </row>
    <row r="1125" ht="21" customHeight="1" spans="1:2">
      <c r="A1125" s="65" t="s">
        <v>961</v>
      </c>
      <c r="B1125" s="64"/>
    </row>
    <row r="1126" ht="21" customHeight="1" spans="1:2">
      <c r="A1126" s="63" t="s">
        <v>962</v>
      </c>
      <c r="B1126" s="64">
        <f>SUM(B1127:B1131)</f>
        <v>0</v>
      </c>
    </row>
    <row r="1127" ht="21" customHeight="1" spans="1:2">
      <c r="A1127" s="65" t="s">
        <v>963</v>
      </c>
      <c r="B1127" s="64"/>
    </row>
    <row r="1128" ht="21" customHeight="1" spans="1:2">
      <c r="A1128" s="65" t="s">
        <v>964</v>
      </c>
      <c r="B1128" s="64"/>
    </row>
    <row r="1129" ht="21" customHeight="1" spans="1:2">
      <c r="A1129" s="65" t="s">
        <v>965</v>
      </c>
      <c r="B1129" s="64"/>
    </row>
    <row r="1130" ht="21" customHeight="1" spans="1:2">
      <c r="A1130" s="65" t="s">
        <v>966</v>
      </c>
      <c r="B1130" s="64"/>
    </row>
    <row r="1131" ht="21" customHeight="1" spans="1:2">
      <c r="A1131" s="65" t="s">
        <v>967</v>
      </c>
      <c r="B1131" s="64"/>
    </row>
    <row r="1132" ht="21" customHeight="1" spans="1:2">
      <c r="A1132" s="63" t="s">
        <v>968</v>
      </c>
      <c r="B1132" s="64">
        <f>SUM(B1133:B1134)</f>
        <v>0</v>
      </c>
    </row>
    <row r="1133" ht="21" customHeight="1" spans="1:2">
      <c r="A1133" s="65" t="s">
        <v>969</v>
      </c>
      <c r="B1133" s="64"/>
    </row>
    <row r="1134" ht="21" customHeight="1" spans="1:2">
      <c r="A1134" s="65" t="s">
        <v>970</v>
      </c>
      <c r="B1134" s="64"/>
    </row>
    <row r="1135" ht="21" customHeight="1" spans="1:2">
      <c r="A1135" s="63" t="s">
        <v>971</v>
      </c>
      <c r="B1135" s="64">
        <f>B1136+B1137</f>
        <v>0</v>
      </c>
    </row>
    <row r="1136" ht="21" customHeight="1" spans="1:2">
      <c r="A1136" s="65" t="s">
        <v>972</v>
      </c>
      <c r="B1136" s="64"/>
    </row>
    <row r="1137" ht="21" customHeight="1" spans="1:2">
      <c r="A1137" s="65" t="s">
        <v>973</v>
      </c>
      <c r="B1137" s="64"/>
    </row>
    <row r="1138" ht="21" customHeight="1" spans="1:2">
      <c r="A1138" s="63" t="s">
        <v>974</v>
      </c>
      <c r="B1138" s="64">
        <f>SUM(B1139:B1147)</f>
        <v>0</v>
      </c>
    </row>
    <row r="1139" ht="21" customHeight="1" spans="1:2">
      <c r="A1139" s="63" t="s">
        <v>975</v>
      </c>
      <c r="B1139" s="64"/>
    </row>
    <row r="1140" ht="21" customHeight="1" spans="1:2">
      <c r="A1140" s="63" t="s">
        <v>976</v>
      </c>
      <c r="B1140" s="64"/>
    </row>
    <row r="1141" ht="21" customHeight="1" spans="1:2">
      <c r="A1141" s="63" t="s">
        <v>977</v>
      </c>
      <c r="B1141" s="64"/>
    </row>
    <row r="1142" ht="21" customHeight="1" spans="1:2">
      <c r="A1142" s="63" t="s">
        <v>978</v>
      </c>
      <c r="B1142" s="64"/>
    </row>
    <row r="1143" ht="21" customHeight="1" spans="1:2">
      <c r="A1143" s="63" t="s">
        <v>979</v>
      </c>
      <c r="B1143" s="64"/>
    </row>
    <row r="1144" ht="21" customHeight="1" spans="1:2">
      <c r="A1144" s="63" t="s">
        <v>980</v>
      </c>
      <c r="B1144" s="64"/>
    </row>
    <row r="1145" ht="21" customHeight="1" spans="1:2">
      <c r="A1145" s="63" t="s">
        <v>981</v>
      </c>
      <c r="B1145" s="64"/>
    </row>
    <row r="1146" ht="21" customHeight="1" spans="1:2">
      <c r="A1146" s="63" t="s">
        <v>982</v>
      </c>
      <c r="B1146" s="64"/>
    </row>
    <row r="1147" ht="21" customHeight="1" spans="1:2">
      <c r="A1147" s="63" t="s">
        <v>983</v>
      </c>
      <c r="B1147" s="64"/>
    </row>
    <row r="1148" ht="21" customHeight="1" spans="1:2">
      <c r="A1148" s="63" t="s">
        <v>984</v>
      </c>
      <c r="B1148" s="64">
        <f>B1149+B1176+B1191</f>
        <v>0</v>
      </c>
    </row>
    <row r="1149" ht="21" customHeight="1" spans="1:2">
      <c r="A1149" s="63" t="s">
        <v>985</v>
      </c>
      <c r="B1149" s="64">
        <f>SUM(B1150:B1175)</f>
        <v>0</v>
      </c>
    </row>
    <row r="1150" ht="21" customHeight="1" spans="1:2">
      <c r="A1150" s="65" t="s">
        <v>112</v>
      </c>
      <c r="B1150" s="64"/>
    </row>
    <row r="1151" ht="21" customHeight="1" spans="1:2">
      <c r="A1151" s="65" t="s">
        <v>113</v>
      </c>
      <c r="B1151" s="64"/>
    </row>
    <row r="1152" ht="21" customHeight="1" spans="1:2">
      <c r="A1152" s="65" t="s">
        <v>114</v>
      </c>
      <c r="B1152" s="64"/>
    </row>
    <row r="1153" ht="21" customHeight="1" spans="1:2">
      <c r="A1153" s="65" t="s">
        <v>986</v>
      </c>
      <c r="B1153" s="64"/>
    </row>
    <row r="1154" ht="21" customHeight="1" spans="1:2">
      <c r="A1154" s="65" t="s">
        <v>987</v>
      </c>
      <c r="B1154" s="64"/>
    </row>
    <row r="1155" ht="21" customHeight="1" spans="1:2">
      <c r="A1155" s="65" t="s">
        <v>988</v>
      </c>
      <c r="B1155" s="64"/>
    </row>
    <row r="1156" ht="21" customHeight="1" spans="1:2">
      <c r="A1156" s="65" t="s">
        <v>989</v>
      </c>
      <c r="B1156" s="64"/>
    </row>
    <row r="1157" ht="21" customHeight="1" spans="1:2">
      <c r="A1157" s="65" t="s">
        <v>990</v>
      </c>
      <c r="B1157" s="64"/>
    </row>
    <row r="1158" ht="21" customHeight="1" spans="1:2">
      <c r="A1158" s="65" t="s">
        <v>991</v>
      </c>
      <c r="B1158" s="64"/>
    </row>
    <row r="1159" ht="21" customHeight="1" spans="1:2">
      <c r="A1159" s="65" t="s">
        <v>992</v>
      </c>
      <c r="B1159" s="64"/>
    </row>
    <row r="1160" ht="21" customHeight="1" spans="1:2">
      <c r="A1160" s="65" t="s">
        <v>993</v>
      </c>
      <c r="B1160" s="64"/>
    </row>
    <row r="1161" ht="21" customHeight="1" spans="1:2">
      <c r="A1161" s="65" t="s">
        <v>994</v>
      </c>
      <c r="B1161" s="64"/>
    </row>
    <row r="1162" ht="21" customHeight="1" spans="1:2">
      <c r="A1162" s="65" t="s">
        <v>995</v>
      </c>
      <c r="B1162" s="64"/>
    </row>
    <row r="1163" ht="21" customHeight="1" spans="1:2">
      <c r="A1163" s="65" t="s">
        <v>996</v>
      </c>
      <c r="B1163" s="64"/>
    </row>
    <row r="1164" ht="21" customHeight="1" spans="1:2">
      <c r="A1164" s="65" t="s">
        <v>997</v>
      </c>
      <c r="B1164" s="64"/>
    </row>
    <row r="1165" ht="21" customHeight="1" spans="1:2">
      <c r="A1165" s="65" t="s">
        <v>998</v>
      </c>
      <c r="B1165" s="64"/>
    </row>
    <row r="1166" ht="21" customHeight="1" spans="1:2">
      <c r="A1166" s="65" t="s">
        <v>999</v>
      </c>
      <c r="B1166" s="64"/>
    </row>
    <row r="1167" ht="21" customHeight="1" spans="1:2">
      <c r="A1167" s="65" t="s">
        <v>1000</v>
      </c>
      <c r="B1167" s="64"/>
    </row>
    <row r="1168" ht="21" customHeight="1" spans="1:2">
      <c r="A1168" s="65" t="s">
        <v>1001</v>
      </c>
      <c r="B1168" s="64"/>
    </row>
    <row r="1169" ht="21" customHeight="1" spans="1:2">
      <c r="A1169" s="65" t="s">
        <v>1002</v>
      </c>
      <c r="B1169" s="64"/>
    </row>
    <row r="1170" ht="21" customHeight="1" spans="1:2">
      <c r="A1170" s="65" t="s">
        <v>1003</v>
      </c>
      <c r="B1170" s="64"/>
    </row>
    <row r="1171" ht="21" customHeight="1" spans="1:2">
      <c r="A1171" s="65" t="s">
        <v>1004</v>
      </c>
      <c r="B1171" s="64"/>
    </row>
    <row r="1172" ht="21" customHeight="1" spans="1:2">
      <c r="A1172" s="65" t="s">
        <v>1005</v>
      </c>
      <c r="B1172" s="64"/>
    </row>
    <row r="1173" ht="21" customHeight="1" spans="1:2">
      <c r="A1173" s="65" t="s">
        <v>1006</v>
      </c>
      <c r="B1173" s="64"/>
    </row>
    <row r="1174" ht="21" customHeight="1" spans="1:2">
      <c r="A1174" s="65" t="s">
        <v>121</v>
      </c>
      <c r="B1174" s="64"/>
    </row>
    <row r="1175" ht="21" customHeight="1" spans="1:2">
      <c r="A1175" s="65" t="s">
        <v>1007</v>
      </c>
      <c r="B1175" s="64"/>
    </row>
    <row r="1176" ht="21" customHeight="1" spans="1:2">
      <c r="A1176" s="63" t="s">
        <v>1008</v>
      </c>
      <c r="B1176" s="64">
        <f>SUM(B1177:B1190)</f>
        <v>0</v>
      </c>
    </row>
    <row r="1177" ht="21" customHeight="1" spans="1:2">
      <c r="A1177" s="65" t="s">
        <v>112</v>
      </c>
      <c r="B1177" s="64"/>
    </row>
    <row r="1178" ht="21" customHeight="1" spans="1:2">
      <c r="A1178" s="65" t="s">
        <v>113</v>
      </c>
      <c r="B1178" s="64"/>
    </row>
    <row r="1179" ht="21" customHeight="1" spans="1:2">
      <c r="A1179" s="65" t="s">
        <v>114</v>
      </c>
      <c r="B1179" s="64"/>
    </row>
    <row r="1180" ht="21" customHeight="1" spans="1:2">
      <c r="A1180" s="65" t="s">
        <v>1009</v>
      </c>
      <c r="B1180" s="64"/>
    </row>
    <row r="1181" ht="21" customHeight="1" spans="1:2">
      <c r="A1181" s="65" t="s">
        <v>1010</v>
      </c>
      <c r="B1181" s="64"/>
    </row>
    <row r="1182" ht="21" customHeight="1" spans="1:2">
      <c r="A1182" s="65" t="s">
        <v>1011</v>
      </c>
      <c r="B1182" s="64"/>
    </row>
    <row r="1183" ht="21" customHeight="1" spans="1:2">
      <c r="A1183" s="65" t="s">
        <v>1012</v>
      </c>
      <c r="B1183" s="64"/>
    </row>
    <row r="1184" ht="21" customHeight="1" spans="1:2">
      <c r="A1184" s="65" t="s">
        <v>1013</v>
      </c>
      <c r="B1184" s="64"/>
    </row>
    <row r="1185" ht="21" customHeight="1" spans="1:2">
      <c r="A1185" s="65" t="s">
        <v>1014</v>
      </c>
      <c r="B1185" s="64"/>
    </row>
    <row r="1186" ht="21" customHeight="1" spans="1:2">
      <c r="A1186" s="65" t="s">
        <v>1015</v>
      </c>
      <c r="B1186" s="64"/>
    </row>
    <row r="1187" ht="21" customHeight="1" spans="1:2">
      <c r="A1187" s="65" t="s">
        <v>1016</v>
      </c>
      <c r="B1187" s="64"/>
    </row>
    <row r="1188" ht="21" customHeight="1" spans="1:2">
      <c r="A1188" s="65" t="s">
        <v>1017</v>
      </c>
      <c r="B1188" s="64"/>
    </row>
    <row r="1189" ht="21" customHeight="1" spans="1:2">
      <c r="A1189" s="65" t="s">
        <v>1018</v>
      </c>
      <c r="B1189" s="64"/>
    </row>
    <row r="1190" ht="21" customHeight="1" spans="1:2">
      <c r="A1190" s="65" t="s">
        <v>1019</v>
      </c>
      <c r="B1190" s="64"/>
    </row>
    <row r="1191" ht="21" customHeight="1" spans="1:2">
      <c r="A1191" s="63" t="s">
        <v>1020</v>
      </c>
      <c r="B1191" s="64">
        <f>B1192</f>
        <v>0</v>
      </c>
    </row>
    <row r="1192" ht="21" customHeight="1" spans="1:2">
      <c r="A1192" s="65" t="s">
        <v>1021</v>
      </c>
      <c r="B1192" s="64"/>
    </row>
    <row r="1193" ht="21" customHeight="1" spans="1:2">
      <c r="A1193" s="63" t="s">
        <v>1022</v>
      </c>
      <c r="B1193" s="64">
        <f>SUM(B1194,B1205,B1209)</f>
        <v>111</v>
      </c>
    </row>
    <row r="1194" ht="21" customHeight="1" spans="1:2">
      <c r="A1194" s="63" t="s">
        <v>1023</v>
      </c>
      <c r="B1194" s="64">
        <f>SUM(B1195:B1204)</f>
        <v>0</v>
      </c>
    </row>
    <row r="1195" ht="21" customHeight="1" spans="1:2">
      <c r="A1195" s="65" t="s">
        <v>1024</v>
      </c>
      <c r="B1195" s="64"/>
    </row>
    <row r="1196" ht="21" customHeight="1" spans="1:2">
      <c r="A1196" s="65" t="s">
        <v>1025</v>
      </c>
      <c r="B1196" s="64"/>
    </row>
    <row r="1197" ht="21" customHeight="1" spans="1:2">
      <c r="A1197" s="65" t="s">
        <v>1026</v>
      </c>
      <c r="B1197" s="64"/>
    </row>
    <row r="1198" ht="21" customHeight="1" spans="1:2">
      <c r="A1198" s="65" t="s">
        <v>1027</v>
      </c>
      <c r="B1198" s="64"/>
    </row>
    <row r="1199" ht="21" customHeight="1" spans="1:2">
      <c r="A1199" s="65" t="s">
        <v>1028</v>
      </c>
      <c r="B1199" s="64"/>
    </row>
    <row r="1200" ht="21" customHeight="1" spans="1:2">
      <c r="A1200" s="65" t="s">
        <v>1029</v>
      </c>
      <c r="B1200" s="64"/>
    </row>
    <row r="1201" ht="21" customHeight="1" spans="1:2">
      <c r="A1201" s="65" t="s">
        <v>1030</v>
      </c>
      <c r="B1201" s="64"/>
    </row>
    <row r="1202" ht="21" customHeight="1" spans="1:2">
      <c r="A1202" s="65" t="s">
        <v>1031</v>
      </c>
      <c r="B1202" s="64"/>
    </row>
    <row r="1203" ht="21" customHeight="1" spans="1:2">
      <c r="A1203" s="65" t="s">
        <v>1032</v>
      </c>
      <c r="B1203" s="64"/>
    </row>
    <row r="1204" ht="21" customHeight="1" spans="1:2">
      <c r="A1204" s="65" t="s">
        <v>1033</v>
      </c>
      <c r="B1204" s="64"/>
    </row>
    <row r="1205" ht="21" customHeight="1" spans="1:2">
      <c r="A1205" s="63" t="s">
        <v>1034</v>
      </c>
      <c r="B1205" s="64">
        <f>B1206</f>
        <v>111</v>
      </c>
    </row>
    <row r="1206" ht="21" customHeight="1" spans="1:2">
      <c r="A1206" s="65" t="s">
        <v>1035</v>
      </c>
      <c r="B1206" s="64">
        <v>111</v>
      </c>
    </row>
    <row r="1207" ht="21" customHeight="1" spans="1:2">
      <c r="A1207" s="65" t="s">
        <v>1036</v>
      </c>
      <c r="B1207" s="64"/>
    </row>
    <row r="1208" ht="21" customHeight="1" spans="1:2">
      <c r="A1208" s="65" t="s">
        <v>1037</v>
      </c>
      <c r="B1208" s="64"/>
    </row>
    <row r="1209" ht="21" customHeight="1" spans="1:2">
      <c r="A1209" s="63" t="s">
        <v>1038</v>
      </c>
      <c r="B1209" s="64">
        <f>SUM(B1210:B1212)</f>
        <v>0</v>
      </c>
    </row>
    <row r="1210" ht="21" customHeight="1" spans="1:2">
      <c r="A1210" s="65" t="s">
        <v>1039</v>
      </c>
      <c r="B1210" s="64"/>
    </row>
    <row r="1211" ht="21" customHeight="1" spans="1:2">
      <c r="A1211" s="65" t="s">
        <v>1040</v>
      </c>
      <c r="B1211" s="64"/>
    </row>
    <row r="1212" ht="21" customHeight="1" spans="1:2">
      <c r="A1212" s="65" t="s">
        <v>1041</v>
      </c>
      <c r="B1212" s="64"/>
    </row>
    <row r="1213" ht="21" customHeight="1" spans="1:2">
      <c r="A1213" s="63" t="s">
        <v>1042</v>
      </c>
      <c r="B1213" s="64">
        <f>B1214+B1232+B1238+B1244</f>
        <v>0</v>
      </c>
    </row>
    <row r="1214" ht="21" customHeight="1" spans="1:2">
      <c r="A1214" s="63" t="s">
        <v>1043</v>
      </c>
      <c r="B1214" s="64">
        <f>SUM(B1215:B1231)</f>
        <v>0</v>
      </c>
    </row>
    <row r="1215" ht="21" customHeight="1" spans="1:2">
      <c r="A1215" s="65" t="s">
        <v>112</v>
      </c>
      <c r="B1215" s="64"/>
    </row>
    <row r="1216" ht="21" customHeight="1" spans="1:2">
      <c r="A1216" s="65" t="s">
        <v>113</v>
      </c>
      <c r="B1216" s="64"/>
    </row>
    <row r="1217" ht="21" customHeight="1" spans="1:2">
      <c r="A1217" s="65" t="s">
        <v>114</v>
      </c>
      <c r="B1217" s="64"/>
    </row>
    <row r="1218" ht="21" customHeight="1" spans="1:2">
      <c r="A1218" s="65" t="s">
        <v>1044</v>
      </c>
      <c r="B1218" s="64"/>
    </row>
    <row r="1219" ht="21" customHeight="1" spans="1:2">
      <c r="A1219" s="65" t="s">
        <v>1045</v>
      </c>
      <c r="B1219" s="64"/>
    </row>
    <row r="1220" ht="21" customHeight="1" spans="1:2">
      <c r="A1220" s="65" t="s">
        <v>1046</v>
      </c>
      <c r="B1220" s="64"/>
    </row>
    <row r="1221" ht="21" customHeight="1" spans="1:2">
      <c r="A1221" s="65" t="s">
        <v>1047</v>
      </c>
      <c r="B1221" s="64"/>
    </row>
    <row r="1222" ht="21" customHeight="1" spans="1:2">
      <c r="A1222" s="65" t="s">
        <v>1048</v>
      </c>
      <c r="B1222" s="64"/>
    </row>
    <row r="1223" ht="21" customHeight="1" spans="1:2">
      <c r="A1223" s="65" t="s">
        <v>1049</v>
      </c>
      <c r="B1223" s="64"/>
    </row>
    <row r="1224" ht="21" customHeight="1" spans="1:2">
      <c r="A1224" s="65" t="s">
        <v>1050</v>
      </c>
      <c r="B1224" s="64"/>
    </row>
    <row r="1225" ht="21" customHeight="1" spans="1:2">
      <c r="A1225" s="65" t="s">
        <v>1051</v>
      </c>
      <c r="B1225" s="64"/>
    </row>
    <row r="1226" ht="21" customHeight="1" spans="1:2">
      <c r="A1226" s="65" t="s">
        <v>1052</v>
      </c>
      <c r="B1226" s="64"/>
    </row>
    <row r="1227" ht="21" customHeight="1" spans="1:2">
      <c r="A1227" s="65" t="s">
        <v>1053</v>
      </c>
      <c r="B1227" s="64"/>
    </row>
    <row r="1228" ht="21" customHeight="1" spans="1:2">
      <c r="A1228" s="65" t="s">
        <v>1054</v>
      </c>
      <c r="B1228" s="64"/>
    </row>
    <row r="1229" ht="21" customHeight="1" spans="1:2">
      <c r="A1229" s="65" t="s">
        <v>1055</v>
      </c>
      <c r="B1229" s="64"/>
    </row>
    <row r="1230" ht="21" customHeight="1" spans="1:2">
      <c r="A1230" s="65" t="s">
        <v>121</v>
      </c>
      <c r="B1230" s="64"/>
    </row>
    <row r="1231" ht="21" customHeight="1" spans="1:2">
      <c r="A1231" s="65" t="s">
        <v>1056</v>
      </c>
      <c r="B1231" s="64"/>
    </row>
    <row r="1232" ht="21" customHeight="1" spans="1:2">
      <c r="A1232" s="63" t="s">
        <v>1057</v>
      </c>
      <c r="B1232" s="64">
        <f>SUM(B1233:B1237)</f>
        <v>0</v>
      </c>
    </row>
    <row r="1233" ht="21" customHeight="1" spans="1:2">
      <c r="A1233" s="65" t="s">
        <v>1058</v>
      </c>
      <c r="B1233" s="64"/>
    </row>
    <row r="1234" ht="21" customHeight="1" spans="1:2">
      <c r="A1234" s="65" t="s">
        <v>1059</v>
      </c>
      <c r="B1234" s="64"/>
    </row>
    <row r="1235" ht="21" customHeight="1" spans="1:2">
      <c r="A1235" s="65" t="s">
        <v>1060</v>
      </c>
      <c r="B1235" s="64"/>
    </row>
    <row r="1236" ht="21" customHeight="1" spans="1:2">
      <c r="A1236" s="65" t="s">
        <v>1061</v>
      </c>
      <c r="B1236" s="64"/>
    </row>
    <row r="1237" ht="21" customHeight="1" spans="1:2">
      <c r="A1237" s="65" t="s">
        <v>1062</v>
      </c>
      <c r="B1237" s="64"/>
    </row>
    <row r="1238" ht="21" customHeight="1" spans="1:2">
      <c r="A1238" s="63" t="s">
        <v>1063</v>
      </c>
      <c r="B1238" s="64">
        <f>SUM(B1239:B1243)</f>
        <v>0</v>
      </c>
    </row>
    <row r="1239" ht="21" customHeight="1" spans="1:2">
      <c r="A1239" s="65" t="s">
        <v>1064</v>
      </c>
      <c r="B1239" s="64"/>
    </row>
    <row r="1240" ht="21" customHeight="1" spans="1:2">
      <c r="A1240" s="65" t="s">
        <v>1065</v>
      </c>
      <c r="B1240" s="64"/>
    </row>
    <row r="1241" ht="21" customHeight="1" spans="1:2">
      <c r="A1241" s="65" t="s">
        <v>1066</v>
      </c>
      <c r="B1241" s="64"/>
    </row>
    <row r="1242" ht="21" customHeight="1" spans="1:2">
      <c r="A1242" s="65" t="s">
        <v>1067</v>
      </c>
      <c r="B1242" s="64"/>
    </row>
    <row r="1243" ht="21" customHeight="1" spans="1:2">
      <c r="A1243" s="65" t="s">
        <v>1068</v>
      </c>
      <c r="B1243" s="64"/>
    </row>
    <row r="1244" ht="21" customHeight="1" spans="1:2">
      <c r="A1244" s="63" t="s">
        <v>1069</v>
      </c>
      <c r="B1244" s="64">
        <f>SUM(B1245:B1256)</f>
        <v>0</v>
      </c>
    </row>
    <row r="1245" ht="21" customHeight="1" spans="1:2">
      <c r="A1245" s="65" t="s">
        <v>1070</v>
      </c>
      <c r="B1245" s="64"/>
    </row>
    <row r="1246" ht="21" customHeight="1" spans="1:2">
      <c r="A1246" s="65" t="s">
        <v>1071</v>
      </c>
      <c r="B1246" s="64"/>
    </row>
    <row r="1247" ht="21" customHeight="1" spans="1:2">
      <c r="A1247" s="65" t="s">
        <v>1072</v>
      </c>
      <c r="B1247" s="64"/>
    </row>
    <row r="1248" ht="21" customHeight="1" spans="1:2">
      <c r="A1248" s="65" t="s">
        <v>1073</v>
      </c>
      <c r="B1248" s="64"/>
    </row>
    <row r="1249" ht="21" customHeight="1" spans="1:2">
      <c r="A1249" s="65" t="s">
        <v>1074</v>
      </c>
      <c r="B1249" s="64"/>
    </row>
    <row r="1250" ht="21" customHeight="1" spans="1:2">
      <c r="A1250" s="65" t="s">
        <v>1075</v>
      </c>
      <c r="B1250" s="64"/>
    </row>
    <row r="1251" ht="21" customHeight="1" spans="1:2">
      <c r="A1251" s="65" t="s">
        <v>1076</v>
      </c>
      <c r="B1251" s="64"/>
    </row>
    <row r="1252" ht="21" customHeight="1" spans="1:2">
      <c r="A1252" s="65" t="s">
        <v>1077</v>
      </c>
      <c r="B1252" s="64"/>
    </row>
    <row r="1253" ht="21" customHeight="1" spans="1:2">
      <c r="A1253" s="65" t="s">
        <v>1078</v>
      </c>
      <c r="B1253" s="64"/>
    </row>
    <row r="1254" ht="21" customHeight="1" spans="1:2">
      <c r="A1254" s="65" t="s">
        <v>1079</v>
      </c>
      <c r="B1254" s="64"/>
    </row>
    <row r="1255" ht="21" customHeight="1" spans="1:2">
      <c r="A1255" s="65" t="s">
        <v>1080</v>
      </c>
      <c r="B1255" s="64"/>
    </row>
    <row r="1256" ht="21" customHeight="1" spans="1:2">
      <c r="A1256" s="65" t="s">
        <v>1081</v>
      </c>
      <c r="B1256" s="64"/>
    </row>
    <row r="1257" ht="21" customHeight="1" spans="1:2">
      <c r="A1257" s="63" t="s">
        <v>1082</v>
      </c>
      <c r="B1257" s="64"/>
    </row>
    <row r="1258" ht="21" customHeight="1" spans="1:2">
      <c r="A1258" s="63" t="s">
        <v>1083</v>
      </c>
      <c r="B1258" s="64">
        <f>SUM(B1259:B1269)</f>
        <v>0</v>
      </c>
    </row>
    <row r="1259" ht="21" customHeight="1" spans="1:2">
      <c r="A1259" s="65" t="s">
        <v>112</v>
      </c>
      <c r="B1259" s="64"/>
    </row>
    <row r="1260" ht="21" customHeight="1" spans="1:2">
      <c r="A1260" s="65" t="s">
        <v>113</v>
      </c>
      <c r="B1260" s="64"/>
    </row>
    <row r="1261" ht="21" customHeight="1" spans="1:2">
      <c r="A1261" s="65" t="s">
        <v>114</v>
      </c>
      <c r="B1261" s="64"/>
    </row>
    <row r="1262" ht="21" customHeight="1" spans="1:2">
      <c r="A1262" s="65" t="s">
        <v>1084</v>
      </c>
      <c r="B1262" s="64"/>
    </row>
    <row r="1263" ht="21" customHeight="1" spans="1:2">
      <c r="A1263" s="65" t="s">
        <v>1085</v>
      </c>
      <c r="B1263" s="64"/>
    </row>
    <row r="1264" ht="21" customHeight="1" spans="1:2">
      <c r="A1264" s="65" t="s">
        <v>1086</v>
      </c>
      <c r="B1264" s="64"/>
    </row>
    <row r="1265" ht="21" customHeight="1" spans="1:2">
      <c r="A1265" s="65" t="s">
        <v>1087</v>
      </c>
      <c r="B1265" s="64"/>
    </row>
    <row r="1266" ht="21" customHeight="1" spans="1:2">
      <c r="A1266" s="65" t="s">
        <v>1088</v>
      </c>
      <c r="B1266" s="64"/>
    </row>
    <row r="1267" ht="21" customHeight="1" spans="1:2">
      <c r="A1267" s="65" t="s">
        <v>1089</v>
      </c>
      <c r="B1267" s="64"/>
    </row>
    <row r="1268" ht="21" customHeight="1" spans="1:2">
      <c r="A1268" s="65" t="s">
        <v>121</v>
      </c>
      <c r="B1268" s="64"/>
    </row>
    <row r="1269" ht="21" customHeight="1" spans="1:2">
      <c r="A1269" s="65" t="s">
        <v>1090</v>
      </c>
      <c r="B1269" s="64"/>
    </row>
    <row r="1270" ht="21" customHeight="1" spans="1:2">
      <c r="A1270" s="63" t="s">
        <v>1091</v>
      </c>
      <c r="B1270" s="64">
        <f>SUM(B1271:B1275)</f>
        <v>0</v>
      </c>
    </row>
    <row r="1271" ht="21" customHeight="1" spans="1:2">
      <c r="A1271" s="65" t="s">
        <v>112</v>
      </c>
      <c r="B1271" s="64"/>
    </row>
    <row r="1272" ht="21" customHeight="1" spans="1:2">
      <c r="A1272" s="65" t="s">
        <v>113</v>
      </c>
      <c r="B1272" s="64"/>
    </row>
    <row r="1273" ht="21" customHeight="1" spans="1:2">
      <c r="A1273" s="65" t="s">
        <v>114</v>
      </c>
      <c r="B1273" s="64"/>
    </row>
    <row r="1274" ht="21" customHeight="1" spans="1:2">
      <c r="A1274" s="65" t="s">
        <v>1092</v>
      </c>
      <c r="B1274" s="64"/>
    </row>
    <row r="1275" ht="21" customHeight="1" spans="1:2">
      <c r="A1275" s="65" t="s">
        <v>1093</v>
      </c>
      <c r="B1275" s="64"/>
    </row>
    <row r="1276" ht="21" customHeight="1" spans="1:2">
      <c r="A1276" s="63" t="s">
        <v>1094</v>
      </c>
      <c r="B1276" s="64">
        <f>SUM(B1277:B1281)</f>
        <v>0</v>
      </c>
    </row>
    <row r="1277" ht="21" customHeight="1" spans="1:2">
      <c r="A1277" s="65" t="s">
        <v>112</v>
      </c>
      <c r="B1277" s="64"/>
    </row>
    <row r="1278" ht="21" customHeight="1" spans="1:2">
      <c r="A1278" s="65" t="s">
        <v>113</v>
      </c>
      <c r="B1278" s="64"/>
    </row>
    <row r="1279" ht="21" customHeight="1" spans="1:2">
      <c r="A1279" s="65" t="s">
        <v>114</v>
      </c>
      <c r="B1279" s="64"/>
    </row>
    <row r="1280" ht="21" customHeight="1" spans="1:2">
      <c r="A1280" s="65" t="s">
        <v>1095</v>
      </c>
      <c r="B1280" s="64"/>
    </row>
    <row r="1281" ht="21" customHeight="1" spans="1:2">
      <c r="A1281" s="65" t="s">
        <v>1096</v>
      </c>
      <c r="B1281" s="64"/>
    </row>
    <row r="1282" ht="21" customHeight="1" spans="1:2">
      <c r="A1282" s="63" t="s">
        <v>1097</v>
      </c>
      <c r="B1282" s="64">
        <f>SUM(B1283:B1289)</f>
        <v>0</v>
      </c>
    </row>
    <row r="1283" ht="21" customHeight="1" spans="1:2">
      <c r="A1283" s="65" t="s">
        <v>112</v>
      </c>
      <c r="B1283" s="64"/>
    </row>
    <row r="1284" ht="21" customHeight="1" spans="1:2">
      <c r="A1284" s="65" t="s">
        <v>113</v>
      </c>
      <c r="B1284" s="64"/>
    </row>
    <row r="1285" ht="21" customHeight="1" spans="1:2">
      <c r="A1285" s="65" t="s">
        <v>114</v>
      </c>
      <c r="B1285" s="64"/>
    </row>
    <row r="1286" ht="21" customHeight="1" spans="1:2">
      <c r="A1286" s="65" t="s">
        <v>1098</v>
      </c>
      <c r="B1286" s="64"/>
    </row>
    <row r="1287" ht="21" customHeight="1" spans="1:2">
      <c r="A1287" s="65" t="s">
        <v>1099</v>
      </c>
      <c r="B1287" s="64"/>
    </row>
    <row r="1288" ht="21" customHeight="1" spans="1:2">
      <c r="A1288" s="65" t="s">
        <v>121</v>
      </c>
      <c r="B1288" s="64"/>
    </row>
    <row r="1289" ht="21" customHeight="1" spans="1:2">
      <c r="A1289" s="65" t="s">
        <v>1100</v>
      </c>
      <c r="B1289" s="64"/>
    </row>
    <row r="1290" ht="21" customHeight="1" spans="1:2">
      <c r="A1290" s="63" t="s">
        <v>1101</v>
      </c>
      <c r="B1290" s="64">
        <f>SUM(B1291:B1302)</f>
        <v>0</v>
      </c>
    </row>
    <row r="1291" ht="21" customHeight="1" spans="1:2">
      <c r="A1291" s="65" t="s">
        <v>112</v>
      </c>
      <c r="B1291" s="64"/>
    </row>
    <row r="1292" ht="21" customHeight="1" spans="1:2">
      <c r="A1292" s="65" t="s">
        <v>113</v>
      </c>
      <c r="B1292" s="64"/>
    </row>
    <row r="1293" ht="21" customHeight="1" spans="1:2">
      <c r="A1293" s="65" t="s">
        <v>114</v>
      </c>
      <c r="B1293" s="64"/>
    </row>
    <row r="1294" ht="21" customHeight="1" spans="1:2">
      <c r="A1294" s="65" t="s">
        <v>1102</v>
      </c>
      <c r="B1294" s="64"/>
    </row>
    <row r="1295" ht="21" customHeight="1" spans="1:2">
      <c r="A1295" s="65" t="s">
        <v>1103</v>
      </c>
      <c r="B1295" s="64"/>
    </row>
    <row r="1296" ht="21" customHeight="1" spans="1:2">
      <c r="A1296" s="65" t="s">
        <v>1104</v>
      </c>
      <c r="B1296" s="64"/>
    </row>
    <row r="1297" ht="21" customHeight="1" spans="1:2">
      <c r="A1297" s="65" t="s">
        <v>1105</v>
      </c>
      <c r="B1297" s="64"/>
    </row>
    <row r="1298" ht="21" customHeight="1" spans="1:2">
      <c r="A1298" s="65" t="s">
        <v>1106</v>
      </c>
      <c r="B1298" s="64"/>
    </row>
    <row r="1299" ht="21" customHeight="1" spans="1:2">
      <c r="A1299" s="65" t="s">
        <v>1107</v>
      </c>
      <c r="B1299" s="64"/>
    </row>
    <row r="1300" ht="21" customHeight="1" spans="1:2">
      <c r="A1300" s="65" t="s">
        <v>1108</v>
      </c>
      <c r="B1300" s="64"/>
    </row>
    <row r="1301" ht="21" customHeight="1" spans="1:2">
      <c r="A1301" s="65" t="s">
        <v>1109</v>
      </c>
      <c r="B1301" s="64"/>
    </row>
    <row r="1302" ht="21" customHeight="1" spans="1:2">
      <c r="A1302" s="65" t="s">
        <v>1110</v>
      </c>
      <c r="B1302" s="64"/>
    </row>
    <row r="1303" ht="21" customHeight="1" spans="1:2">
      <c r="A1303" s="63" t="s">
        <v>1111</v>
      </c>
      <c r="B1303" s="64">
        <f>SUM(B1304:B1306)</f>
        <v>0</v>
      </c>
    </row>
    <row r="1304" ht="21" customHeight="1" spans="1:2">
      <c r="A1304" s="65" t="s">
        <v>1112</v>
      </c>
      <c r="B1304" s="64"/>
    </row>
    <row r="1305" ht="21" customHeight="1" spans="1:2">
      <c r="A1305" s="65" t="s">
        <v>1113</v>
      </c>
      <c r="B1305" s="64"/>
    </row>
    <row r="1306" ht="21" customHeight="1" spans="1:2">
      <c r="A1306" s="65" t="s">
        <v>1114</v>
      </c>
      <c r="B1306" s="64"/>
    </row>
    <row r="1307" ht="21" customHeight="1" spans="1:2">
      <c r="A1307" s="63" t="s">
        <v>1115</v>
      </c>
      <c r="B1307" s="64">
        <f>SUM(B1308:B1310)</f>
        <v>0</v>
      </c>
    </row>
    <row r="1308" ht="21" customHeight="1" spans="1:2">
      <c r="A1308" s="65" t="s">
        <v>1116</v>
      </c>
      <c r="B1308" s="64"/>
    </row>
    <row r="1309" ht="21" customHeight="1" spans="1:2">
      <c r="A1309" s="65" t="s">
        <v>1117</v>
      </c>
      <c r="B1309" s="64"/>
    </row>
    <row r="1310" ht="21" customHeight="1" spans="1:2">
      <c r="A1310" s="65" t="s">
        <v>1118</v>
      </c>
      <c r="B1310" s="64"/>
    </row>
    <row r="1311" ht="21" customHeight="1" spans="1:2">
      <c r="A1311" s="63" t="s">
        <v>1119</v>
      </c>
      <c r="B1311" s="64">
        <f>B1312</f>
        <v>0</v>
      </c>
    </row>
    <row r="1312" ht="21" customHeight="1" spans="1:2">
      <c r="A1312" s="65" t="s">
        <v>1120</v>
      </c>
      <c r="B1312" s="64"/>
    </row>
    <row r="1313" ht="21" customHeight="1" spans="1:2">
      <c r="A1313" s="63" t="s">
        <v>1121</v>
      </c>
      <c r="B1313" s="148">
        <f t="shared" ref="B1313:B1314" si="0">B1314</f>
        <v>0</v>
      </c>
    </row>
    <row r="1314" ht="21" customHeight="1" spans="1:2">
      <c r="A1314" s="63" t="s">
        <v>983</v>
      </c>
      <c r="B1314" s="64">
        <f t="shared" si="0"/>
        <v>0</v>
      </c>
    </row>
    <row r="1315" ht="21" customHeight="1" spans="1:2">
      <c r="A1315" s="65" t="s">
        <v>265</v>
      </c>
      <c r="B1315" s="64"/>
    </row>
    <row r="1316" ht="21" customHeight="1" spans="1:2">
      <c r="A1316" s="63" t="s">
        <v>1122</v>
      </c>
      <c r="B1316" s="64">
        <f>SUM(B1317:B1319)</f>
        <v>0</v>
      </c>
    </row>
    <row r="1317" ht="21" customHeight="1" spans="1:2">
      <c r="A1317" s="63" t="s">
        <v>1123</v>
      </c>
      <c r="B1317" s="64"/>
    </row>
    <row r="1318" ht="21" customHeight="1" spans="1:2">
      <c r="A1318" s="63" t="s">
        <v>1124</v>
      </c>
      <c r="B1318" s="64"/>
    </row>
    <row r="1319" ht="21" customHeight="1" spans="1:2">
      <c r="A1319" s="63" t="s">
        <v>1125</v>
      </c>
      <c r="B1319" s="64">
        <f>SUM(B1320:B1323)</f>
        <v>0</v>
      </c>
    </row>
    <row r="1320" ht="21" customHeight="1" spans="1:2">
      <c r="A1320" s="65" t="s">
        <v>1126</v>
      </c>
      <c r="B1320" s="64"/>
    </row>
    <row r="1321" ht="21" customHeight="1" spans="1:2">
      <c r="A1321" s="65" t="s">
        <v>1127</v>
      </c>
      <c r="B1321" s="64"/>
    </row>
    <row r="1322" ht="21" customHeight="1" spans="1:2">
      <c r="A1322" s="65" t="s">
        <v>1128</v>
      </c>
      <c r="B1322" s="64"/>
    </row>
    <row r="1323" ht="21" customHeight="1" spans="1:2">
      <c r="A1323" s="65" t="s">
        <v>1129</v>
      </c>
      <c r="B1323" s="64"/>
    </row>
    <row r="1324" ht="21" customHeight="1" spans="1:2">
      <c r="A1324" s="63" t="s">
        <v>1130</v>
      </c>
      <c r="B1324" s="64">
        <f>SUM(B1325:B1327)</f>
        <v>0</v>
      </c>
    </row>
    <row r="1325" ht="21" customHeight="1" spans="1:2">
      <c r="A1325" s="63" t="s">
        <v>1131</v>
      </c>
      <c r="B1325" s="64"/>
    </row>
    <row r="1326" ht="21" customHeight="1" spans="1:2">
      <c r="A1326" s="63" t="s">
        <v>1132</v>
      </c>
      <c r="B1326" s="64"/>
    </row>
    <row r="1327" ht="21" customHeight="1" spans="1:2">
      <c r="A1327" s="152" t="s">
        <v>1133</v>
      </c>
      <c r="B1327" s="148"/>
    </row>
    <row r="1328" ht="21" customHeight="1" spans="1:2">
      <c r="A1328" s="63" t="s">
        <v>1429</v>
      </c>
      <c r="B1328" s="153">
        <v>22</v>
      </c>
    </row>
    <row r="1329" ht="25.5" customHeight="1" spans="1:2">
      <c r="A1329" s="154" t="s">
        <v>1430</v>
      </c>
      <c r="B1329" s="154"/>
    </row>
  </sheetData>
  <autoFilter ref="A4:C1329">
    <extLst/>
  </autoFilter>
  <mergeCells count="4">
    <mergeCell ref="A1:B1"/>
    <mergeCell ref="A2:B2"/>
    <mergeCell ref="A3:B3"/>
    <mergeCell ref="A1329:B1329"/>
  </mergeCells>
  <printOptions horizontalCentered="1"/>
  <pageMargins left="0.236220472440945" right="0.236220472440945" top="0.511811023622047" bottom="0.590551181102362" header="0.78740157480315" footer="0.236220472440945"/>
  <pageSetup paperSize="9" orientation="portrait" blackAndWhite="1" errors="blank"/>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封面</vt:lpstr>
      <vt:lpstr>目录</vt:lpstr>
      <vt:lpstr>01-2022公共平衡 </vt:lpstr>
      <vt:lpstr>02-2022公共支出功能 </vt:lpstr>
      <vt:lpstr>3-2022基金平衡</vt:lpstr>
      <vt:lpstr>4-2022基金支出</vt:lpstr>
      <vt:lpstr>5-2022国资平衡</vt:lpstr>
      <vt:lpstr>6-2023公共平衡</vt:lpstr>
      <vt:lpstr>7-2023公共本级支出功能 </vt:lpstr>
      <vt:lpstr>8-2023公共基本和项目 </vt:lpstr>
      <vt:lpstr>9-2023公共本级基本支出</vt:lpstr>
      <vt:lpstr>10-2023基金平衡</vt:lpstr>
      <vt:lpstr>11-2023基金支出</vt:lpstr>
      <vt:lpstr>12-2023国资平衡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有志竟成</cp:lastModifiedBy>
  <dcterms:created xsi:type="dcterms:W3CDTF">2006-09-13T11:21:00Z</dcterms:created>
  <dcterms:modified xsi:type="dcterms:W3CDTF">2023-02-24T06:28:36Z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4C6187FFBA6D4AE59D8383151F671AC1</vt:lpwstr>
  </property>
  <property fmtid="{D5CDD505-2E9C-101B-9397-08002B2CF9AE}" pid="3" name="KSOProductBuildVer">
    <vt:lpwstr>2052-11.1.0.13020</vt:lpwstr>
  </property>
</Properties>
</file>