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5" firstSheet="25" activeTab="25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<sst xmlns="http://schemas.openxmlformats.org/spreadsheetml/2006/main" count="611" uniqueCount="352">
  <si>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同乐镇2021年预算执行情况和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</si>
  <si>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</si>
  <si>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</si>
  <si>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</si>
  <si>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</si>
  <si>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</si>
  <si>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</si>
  <si>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</si>
  <si>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</si>
  <si>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</si>
  <si>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</si>
  <si>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</si>
  <si>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</si>
  <si>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</si>
  <si>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</si>
  <si>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</si>
  <si>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</si>
  <si>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</si>
  <si>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</si>
  <si>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</si>
  <si>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</si>
  <si>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</si>
  <si>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</si>
  <si>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</si>
  <si>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</si>
  <si>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</si>
  <si>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</si>
  <si>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</si>
  <si>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</si>
  <si>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</si>
  <si>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</si>
  <si>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</si>
  <si>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</si>
  <si>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</si>
  <si>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</si>
  <si>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</si>
  <si>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</si>
  <si>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</si>
  <si>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</si>
  <si>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</si>
  <si>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</si>
  <si>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</si>
  <si>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</si>
  <si>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</si>
  <si>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</si>
  <si>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</si>
  <si>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</si>
  <si>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</si>
  <si>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</si>
  <si>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</si>
  <si>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</si>
  <si>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</si>
  <si>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</si>
  <si>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</si>
  <si>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</si>
  <si>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</si>
  <si>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</si>
  <si>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</si>
  <si>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</si>
  <si>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</si>
  <si>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</si>
  <si>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</si>
  <si>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</si>
  <si>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</si>
  <si>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</si>
  <si>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</si>
  <si>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</si>
  <si>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</si>
  <si>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</si>
  <si>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</si>
  <si>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</si>
  <si>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</si>
  <si>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</si>
  <si>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</si>
  <si>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</si>
  <si>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</si>
  <si>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2020年一般公共预算收入决算数为1726万元，2021年执行数为1627万元，执行数为上年决算数的94.3%。其中，税收收入1602万元，较上年下降5.4%；非税收入25万元，较上年下降24.2%。
    增值税收入1055万元，较上年下降3.7%。
    企业所得税收入142万元，较上年增长57.8%。
    个人所得税收入132万元，较上年下降47.6%。
    城市维护建设税收入213万元，较上年下降4.9%。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</si>
  <si>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</si>
  <si>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</si>
  <si>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</si>
  <si>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</si>
  <si>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</si>
  <si>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</si>
  <si>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</si>
  <si>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</si>
  <si>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</si>
  <si>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</si>
  <si>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</si>
  <si>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</si>
  <si>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</si>
  <si>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</si>
  <si>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</si>
  <si>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</si>
  <si>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</si>
  <si>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</si>
  <si>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</si>
  <si>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</si>
  <si>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</si>
  <si>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</si>
  <si>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</si>
  <si>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</si>
  <si>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</si>
  <si>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</si>
  <si>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</si>
  <si>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</si>
  <si>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2020年一般公共预算支出决算数为3262万元，2021年执行数为3226万元，执行数为上年决算数的98.9%。
    一般公共服务支出执行数为1010万元，较上年增长3.2%。
    文化旅游体育与传媒支出执行数为99万元，较上年增长10%。
    社会保障和就业支出执行数为455万元，较上年增长14.6%。
    卫生健康支出执行数为88万元，较上年下降5.4%。
    节能环保支出执行数为137万元，较上年下降36.3%。
    城乡社区支出执行数为202万元，较上年增长16.1%。
    农林水支出执行数为869万元，较上年增长1.0%。
    资源勘探工业信息等支出执行数为198万元，较上年下降26.9%。
    住房保障支出执行数为168万元，较上年下降8.2%。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</si>
  <si>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</si>
  <si>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</si>
  <si>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</si>
  <si>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</si>
  <si>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</si>
  <si>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</si>
  <si>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</si>
  <si>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</si>
  <si>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</si>
  <si>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</si>
  <si>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</si>
  <si>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</si>
  <si>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</si>
  <si>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</si>
  <si>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</si>
  <si>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</si>
  <si>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</si>
  <si>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</si>
  <si>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</si>
  <si>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</si>
  <si>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</si>
  <si>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</si>
  <si>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</si>
  <si>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</si>
  <si>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</si>
  <si>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</si>
  <si>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</si>
  <si>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</si>
  <si>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</si>
  <si>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</si>
  <si>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</si>
  <si>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</si>
  <si>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</si>
  <si>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</si>
  <si>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</si>
  <si>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</si>
  <si>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</si>
  <si>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</si>
  <si>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</si>
  <si>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</si>
  <si>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</si>
  <si>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</si>
  <si>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</si>
  <si>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</si>
  <si>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</si>
  <si>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</si>
  <si>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</si>
  <si>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</si>
  <si>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</si>
  <si>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</si>
  <si>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</si>
  <si>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</si>
  <si>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</si>
  <si>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</si>
  <si>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</si>
  <si>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</si>
  <si>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</si>
  <si>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</si>
  <si>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</si>
  <si>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</si>
  <si>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</si>
  <si>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</si>
  <si>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</si>
  <si>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</si>
  <si>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</si>
  <si>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</si>
  <si>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</si>
  <si>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</si>
  <si>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</si>
  <si>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</si>
  <si>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</si>
  <si>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</si>
  <si>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</si>
  <si>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</si>
  <si>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</si>
  <si>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</si>
  <si>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</si>
  <si>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    本年我镇无政府性基金预算收入。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</si>
  <si>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</si>
  <si>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</si>
  <si>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</si>
  <si>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</si>
  <si>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</si>
  <si>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</si>
  <si>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</si>
  <si>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</si>
  <si>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</si>
  <si>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</si>
  <si>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</si>
  <si>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</si>
  <si>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2020年政府性基金预算支出决算数为68万元，2021年执行数为10万元，较上年下降85.3%。
    农林水支出执行数为10万元，较上年增长150%。
  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</si>
  <si>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</si>
  <si>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</si>
  <si>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</si>
  <si>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</si>
  <si>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</si>
  <si>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</si>
  <si>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</si>
  <si>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</si>
  <si>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</si>
  <si>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</si>
  <si>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</si>
  <si>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</si>
  <si>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</si>
  <si>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</si>
  <si>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</si>
  <si>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</si>
  <si>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</si>
  <si>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</si>
  <si>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</si>
  <si>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</si>
  <si>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</si>
  <si>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2020年国有资本经营预算收入决算数0元，2021年执行数为0元，较上年无变动
    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</si>
  <si>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</si>
  <si>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</si>
  <si>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</si>
  <si>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</si>
  <si>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</si>
  <si>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</si>
  <si>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</si>
  <si>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</si>
  <si>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2020年国有资本经营预算支出决算数为0元，2021年执行数为0元，较上年无变化。
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</si>
  <si>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</si>
  <si>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</si>
  <si>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</si>
  <si>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</si>
  <si>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</si>
  <si>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2021年一般公共预算收入执行数为1627万元，2022年预算数为1936万元，较上年增长19%。其中，税收收入1926万元，较上年增长20.2%；非税收入10万元，较上年下降60%。
    增值税收入预算数为1296万元，比2021年执行数增加241元，增长22.8%。
    企业所得税收入预算数为226万元，比2021年执行数增加84万元，增长59.2%。
    个人所得税收入128万元，比2021年执行数减少4万元，下降3%。
    城市维护建设税收入214万元，比2021年执行数增加1万元，增长0.5%。
    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</si>
  <si>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</si>
  <si>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</si>
  <si>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</si>
  <si>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</si>
  <si>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</si>
  <si>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</si>
  <si>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</si>
  <si>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</si>
  <si>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</si>
  <si>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    2021年一般公共预算支出预算数为3305万元，2022年预算数为3462万元，较上年增长9.6%。
    一般公共服务支出预算数为1042万元，比2021年增加91万元，增长9.6%。
    文化旅游体育与传媒支出预算数为102万元，比2021年增加9万元，增长9.7%。
    社会保障和就业支出预算数为465万元，比2021年增加55万元，增长13.4%。
    卫生健康支出预算数为101万元，比2021年增加3万元，增长3.1%。
    节能环保支出预算数为141万元，比2021年减少81万元，下降36.5%。
    城乡社区支出预算数为203万元，比2021年增加23万元，增长12.8%。
    农林水支出预算数为894万元，比2021年增加21万元，增长2.4%。
    资源勘探工业信息等支出预算数为287万元，比2021年增加32万元，增长12.5%。
    住房保障支出预算数为193万元，比2021年增加3万元，增长1.6%。
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</si>
  <si>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</si>
  <si>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</si>
  <si>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</si>
  <si>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</si>
  <si>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</si>
  <si>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</si>
  <si>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2021年政府性基金预算收入执行数为0元，2022年预算数为0元。
    ……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</si>
  <si>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</si>
  <si>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</si>
  <si>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</si>
  <si>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</si>
  <si>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2021年政府性基金预算支出预算数为10万元，2022年预算数为0元。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</si>
  <si>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</si>
  <si>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</si>
  <si>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</si>
  <si>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</si>
  <si>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</si>
  <si>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</si>
  <si>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2021年国有资本经营预算收入执行数为0元，2022年预算数为0元，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</si>
  <si>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</si>
  <si>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</si>
  <si>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</si>
  <si>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2021年国有资本经营预算支出预算数为0元，2022年预算数为0元。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</si>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</sst>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00000"/>
    <numFmt numFmtId="178" formatCode="0.00_ "/>
    <numFmt numFmtId="179" formatCode="0_ "/>
    <numFmt numFmtId="180" formatCode="0.0_ "/>
    <numFmt numFmtId="181" formatCode="_ * #,##0_ ;_ * \-#,##0_ ;_ * &quot;-&quot;??_ ;_ @_ "/>
    <numFmt numFmtId="182" formatCode="0.0%"/>
    <numFmt numFmtId="183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0"/>
      <color rgb="FFFF0000"/>
      <name val="宋体"/>
      <charset val="134"/>
    </font>
    <font>
      <sz val="1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53" fillId="13" borderId="17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6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8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80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81" fontId="19" fillId="0" borderId="5" xfId="8" applyNumberFormat="1" applyFont="1" applyFill="1" applyBorder="1" applyAlignment="1" applyProtection="1">
      <alignment vertical="center" wrapText="1"/>
    </xf>
    <xf numFmtId="182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1" fontId="4" fillId="0" borderId="5" xfId="8" applyNumberFormat="1" applyFont="1" applyBorder="1" applyAlignment="1" applyProtection="1">
      <alignment vertical="center" wrapText="1"/>
    </xf>
    <xf numFmtId="182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76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76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81" fontId="19" fillId="0" borderId="5" xfId="8" applyNumberFormat="1" applyFont="1" applyBorder="1" applyAlignment="1" applyProtection="1">
      <alignment vertical="center" wrapText="1"/>
    </xf>
    <xf numFmtId="181" fontId="19" fillId="0" borderId="5" xfId="8" applyNumberFormat="1" applyFont="1" applyBorder="1" applyAlignment="1" applyProtection="1">
      <alignment horizontal="center" vertical="center" wrapText="1"/>
    </xf>
    <xf numFmtId="182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81" fontId="4" fillId="0" borderId="5" xfId="8" applyNumberFormat="1" applyFont="1" applyFill="1" applyBorder="1" applyAlignment="1" applyProtection="1">
      <alignment vertical="center" wrapText="1"/>
    </xf>
    <xf numFmtId="182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81" fontId="4" fillId="0" borderId="8" xfId="8" applyNumberFormat="1" applyFont="1" applyFill="1" applyBorder="1" applyAlignment="1" applyProtection="1">
      <alignment vertical="center" wrapText="1"/>
    </xf>
    <xf numFmtId="182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81" fontId="22" fillId="0" borderId="5" xfId="8" applyNumberFormat="1" applyFont="1" applyBorder="1" applyAlignment="1">
      <alignment vertical="center" wrapText="1"/>
    </xf>
    <xf numFmtId="182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181" fontId="22" fillId="2" borderId="5" xfId="8" applyNumberFormat="1" applyFont="1" applyFill="1" applyBorder="1" applyAlignment="1">
      <alignment vertical="center" wrapText="1"/>
    </xf>
    <xf numFmtId="0" fontId="24" fillId="0" borderId="7" xfId="54" applyFont="1" applyFill="1" applyBorder="1" applyAlignment="1">
      <alignment horizontal="center" vertical="center"/>
    </xf>
    <xf numFmtId="181" fontId="25" fillId="0" borderId="8" xfId="8" applyNumberFormat="1" applyFont="1" applyBorder="1" applyAlignment="1">
      <alignment vertical="center" wrapText="1"/>
    </xf>
    <xf numFmtId="182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1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79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81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2" fontId="4" fillId="0" borderId="6" xfId="11" applyNumberFormat="1" applyFont="1" applyFill="1" applyBorder="1" applyAlignment="1" applyProtection="1">
      <alignment horizontal="right" vertical="center"/>
    </xf>
    <xf numFmtId="181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2" fontId="4" fillId="0" borderId="6" xfId="48" applyNumberFormat="1" applyFont="1" applyFill="1" applyBorder="1" applyAlignment="1" applyProtection="1">
      <alignment vertical="center" wrapText="1"/>
    </xf>
    <xf numFmtId="181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81" fontId="4" fillId="0" borderId="5" xfId="8" applyNumberFormat="1" applyFont="1" applyBorder="1" applyAlignment="1">
      <alignment vertical="center"/>
    </xf>
    <xf numFmtId="181" fontId="19" fillId="0" borderId="5" xfId="8" applyNumberFormat="1" applyFont="1" applyBorder="1" applyAlignment="1">
      <alignment vertical="center"/>
    </xf>
    <xf numFmtId="181" fontId="4" fillId="0" borderId="8" xfId="8" applyNumberFormat="1" applyFont="1" applyBorder="1" applyAlignment="1">
      <alignment vertical="center"/>
    </xf>
    <xf numFmtId="181" fontId="19" fillId="0" borderId="5" xfId="48" applyNumberFormat="1" applyFont="1" applyFill="1" applyBorder="1" applyAlignment="1" applyProtection="1">
      <alignment vertical="center" wrapText="1"/>
    </xf>
    <xf numFmtId="181" fontId="4" fillId="0" borderId="5" xfId="48" applyNumberFormat="1" applyFont="1" applyFill="1" applyBorder="1" applyAlignment="1" applyProtection="1">
      <alignment vertical="center" wrapText="1"/>
    </xf>
    <xf numFmtId="181" fontId="4" fillId="0" borderId="5" xfId="8" applyNumberFormat="1" applyFont="1" applyBorder="1" applyAlignment="1" applyProtection="1">
      <alignment horizontal="center" vertical="center" wrapText="1"/>
    </xf>
    <xf numFmtId="181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76" fontId="4" fillId="0" borderId="6" xfId="48" applyNumberFormat="1" applyFont="1" applyBorder="1" applyAlignment="1">
      <alignment vertical="center" wrapText="1"/>
    </xf>
    <xf numFmtId="181" fontId="22" fillId="0" borderId="0" xfId="8" applyNumberFormat="1" applyFont="1">
      <alignment vertical="center"/>
    </xf>
    <xf numFmtId="181" fontId="30" fillId="0" borderId="5" xfId="8" applyNumberFormat="1" applyFont="1" applyBorder="1" applyAlignment="1">
      <alignment vertical="center" wrapText="1"/>
    </xf>
    <xf numFmtId="2" fontId="4" fillId="0" borderId="8" xfId="48" applyNumberFormat="1" applyFont="1" applyBorder="1" applyAlignment="1">
      <alignment vertical="center" wrapText="1"/>
    </xf>
    <xf numFmtId="176" fontId="4" fillId="0" borderId="9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81" fontId="19" fillId="0" borderId="5" xfId="8" applyNumberFormat="1" applyFont="1" applyFill="1" applyBorder="1" applyAlignment="1" applyProtection="1">
      <alignment horizontal="left" vertical="center"/>
    </xf>
    <xf numFmtId="182" fontId="19" fillId="0" borderId="6" xfId="11" applyNumberFormat="1" applyFont="1" applyFill="1" applyBorder="1" applyAlignment="1" applyProtection="1">
      <alignment horizontal="right" vertical="center"/>
    </xf>
    <xf numFmtId="181" fontId="0" fillId="2" borderId="5" xfId="8" applyNumberFormat="1" applyFont="1" applyFill="1" applyBorder="1" applyAlignment="1">
      <alignment horizontal="right" vertical="center"/>
    </xf>
    <xf numFmtId="181" fontId="31" fillId="2" borderId="5" xfId="8" applyNumberFormat="1" applyFont="1" applyFill="1" applyBorder="1" applyAlignment="1">
      <alignment horizontal="right" vertical="center"/>
    </xf>
    <xf numFmtId="181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2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79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79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81" fontId="4" fillId="0" borderId="7" xfId="8" applyNumberFormat="1" applyFont="1" applyFill="1" applyBorder="1" applyAlignment="1" applyProtection="1">
      <alignment vertical="center"/>
      <protection locked="0"/>
    </xf>
    <xf numFmtId="182" fontId="4" fillId="0" borderId="9" xfId="11" applyNumberFormat="1" applyFont="1" applyFill="1" applyBorder="1" applyAlignment="1" applyProtection="1">
      <alignment vertical="center" wrapText="1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2" fillId="0" borderId="0" xfId="0" applyFont="1" applyBorder="1"/>
    <xf numFmtId="0" fontId="32" fillId="0" borderId="0" xfId="58" applyFont="1" applyBorder="1"/>
    <xf numFmtId="0" fontId="0" fillId="0" borderId="0" xfId="59">
      <alignment vertical="center"/>
    </xf>
    <xf numFmtId="0" fontId="36" fillId="0" borderId="0" xfId="59" applyFont="1">
      <alignment vertical="center"/>
    </xf>
    <xf numFmtId="0" fontId="37" fillId="0" borderId="0" xfId="59" applyFont="1" applyAlignment="1">
      <alignment horizontal="center" vertical="center" wrapText="1"/>
    </xf>
    <xf numFmtId="0" fontId="37" fillId="0" borderId="0" xfId="59" applyFont="1" applyAlignment="1">
      <alignment horizontal="center" vertical="center"/>
    </xf>
    <xf numFmtId="57" fontId="38" fillId="0" borderId="0" xfId="59" applyNumberFormat="1" applyFont="1" applyAlignment="1">
      <alignment horizontal="center" vertical="center"/>
    </xf>
    <xf numFmtId="0" fontId="38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3.5"/>
  <cols>
    <col min="1" max="6" width="9" style="210"/>
    <col min="7" max="7" width="9" style="210" customWidth="1"/>
    <col min="8" max="16384" width="9" style="210"/>
  </cols>
  <sheetData>
    <row r="1" ht="18" spans="1:1">
      <c r="A1" s="211"/>
    </row>
    <row r="11" ht="87.75" customHeight="1" spans="1:9">
      <c r="A11" s="212" t="s">
        <v>0</v>
      </c>
      <c r="B11" s="213"/>
      <c r="C11" s="213"/>
      <c r="D11" s="213"/>
      <c r="E11" s="213"/>
      <c r="F11" s="213"/>
      <c r="G11" s="213"/>
      <c r="H11" s="213"/>
      <c r="I11" s="213"/>
    </row>
    <row r="43" ht="30" customHeight="1" spans="1:9">
      <c r="A43" s="214">
        <v>44562</v>
      </c>
      <c r="B43" s="215"/>
      <c r="C43" s="215"/>
      <c r="D43" s="215"/>
      <c r="E43" s="215"/>
      <c r="F43" s="215"/>
      <c r="G43" s="215"/>
      <c r="H43" s="215"/>
      <c r="I43" s="215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topLeftCell="A3" workbookViewId="0">
      <selection activeCell="A9" sqref="A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8" t="s">
        <v>49</v>
      </c>
    </row>
    <row r="5" s="146" customFormat="1" ht="24.95" customHeight="1" spans="1:4">
      <c r="A5" s="154" t="s">
        <v>79</v>
      </c>
      <c r="B5" s="189">
        <f>SUM(B6:B14)</f>
        <v>68</v>
      </c>
      <c r="C5" s="189">
        <f>SUM(C6:C14)</f>
        <v>10</v>
      </c>
      <c r="D5" s="190">
        <f>C5/B5</f>
        <v>0.147058823529412</v>
      </c>
    </row>
    <row r="6" s="146" customFormat="1" ht="24.95" customHeight="1" spans="1:4">
      <c r="A6" s="133" t="s">
        <v>186</v>
      </c>
      <c r="B6" s="191"/>
      <c r="C6" s="191"/>
      <c r="D6" s="161" t="e">
        <f t="shared" ref="D6:D14" si="0">C6/B6</f>
        <v>#DIV/0!</v>
      </c>
    </row>
    <row r="7" s="146" customFormat="1" ht="24.95" customHeight="1" spans="1:4">
      <c r="A7" s="133" t="s">
        <v>187</v>
      </c>
      <c r="B7" s="191"/>
      <c r="C7" s="191"/>
      <c r="D7" s="161" t="e">
        <f t="shared" si="0"/>
        <v>#DIV/0!</v>
      </c>
    </row>
    <row r="8" s="146" customFormat="1" ht="24.95" customHeight="1" spans="1:4">
      <c r="A8" s="133" t="s">
        <v>188</v>
      </c>
      <c r="B8" s="191"/>
      <c r="C8" s="191"/>
      <c r="D8" s="161" t="e">
        <f t="shared" si="0"/>
        <v>#DIV/0!</v>
      </c>
    </row>
    <row r="9" s="146" customFormat="1" ht="24.95" customHeight="1" spans="1:4">
      <c r="A9" s="133" t="s">
        <v>189</v>
      </c>
      <c r="B9" s="191">
        <v>4</v>
      </c>
      <c r="C9" s="192">
        <v>10</v>
      </c>
      <c r="D9" s="161">
        <f t="shared" si="0"/>
        <v>2.5</v>
      </c>
    </row>
    <row r="10" s="146" customFormat="1" ht="24.95" customHeight="1" spans="1:4">
      <c r="A10" s="133" t="s">
        <v>190</v>
      </c>
      <c r="B10" s="193"/>
      <c r="C10" s="193"/>
      <c r="D10" s="161" t="e">
        <f t="shared" si="0"/>
        <v>#DIV/0!</v>
      </c>
    </row>
    <row r="11" s="146" customFormat="1" ht="24.95" customHeight="1" spans="1:4">
      <c r="A11" s="133" t="s">
        <v>191</v>
      </c>
      <c r="B11" s="193"/>
      <c r="C11" s="193"/>
      <c r="D11" s="161" t="e">
        <f t="shared" si="0"/>
        <v>#DIV/0!</v>
      </c>
    </row>
    <row r="12" s="147" customFormat="1" ht="24.95" customHeight="1" spans="1:4">
      <c r="A12" s="133" t="s">
        <v>192</v>
      </c>
      <c r="B12" s="193"/>
      <c r="C12" s="193"/>
      <c r="D12" s="161" t="e">
        <f t="shared" si="0"/>
        <v>#DIV/0!</v>
      </c>
    </row>
    <row r="13" s="148" customFormat="1" ht="24.95" customHeight="1" spans="1:4">
      <c r="A13" s="133" t="s">
        <v>193</v>
      </c>
      <c r="B13" s="193"/>
      <c r="C13" s="193"/>
      <c r="D13" s="161" t="e">
        <f t="shared" si="0"/>
        <v>#DIV/0!</v>
      </c>
    </row>
    <row r="14" ht="24.95" customHeight="1" spans="1:4">
      <c r="A14" s="194" t="s">
        <v>194</v>
      </c>
      <c r="B14" s="159">
        <v>64</v>
      </c>
      <c r="C14" s="159"/>
      <c r="D14" s="195">
        <f t="shared" si="0"/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E12" sqref="E12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hidden="1" spans="1:4">
      <c r="A14" s="142"/>
      <c r="B14" s="142"/>
      <c r="C14" s="142"/>
      <c r="D14" s="142"/>
    </row>
    <row r="15" hidden="1" spans="1:4">
      <c r="A15" s="142"/>
      <c r="B15" s="142"/>
      <c r="C15" s="142"/>
      <c r="D15" s="142"/>
    </row>
    <row r="16" hidden="1" spans="1:4">
      <c r="A16" s="142"/>
      <c r="B16" s="142"/>
      <c r="C16" s="142"/>
      <c r="D16" s="142"/>
    </row>
    <row r="17" hidden="1" spans="1:4">
      <c r="A17" s="142"/>
      <c r="B17" s="142"/>
      <c r="C17" s="142"/>
      <c r="D17" s="142"/>
    </row>
    <row r="18" hidden="1" spans="1:4">
      <c r="A18" s="142"/>
      <c r="B18" s="142"/>
      <c r="C18" s="142"/>
      <c r="D18" s="142"/>
    </row>
    <row r="19" hidden="1" spans="1:4">
      <c r="A19" s="142"/>
      <c r="B19" s="142"/>
      <c r="C19" s="142"/>
      <c r="D19" s="142"/>
    </row>
    <row r="20" hidden="1" spans="1:4">
      <c r="A20" s="142"/>
      <c r="B20" s="142"/>
      <c r="C20" s="142"/>
      <c r="D20" s="142"/>
    </row>
    <row r="21" spans="1:4">
      <c r="A21" s="142"/>
      <c r="B21" s="142"/>
      <c r="C21" s="142"/>
      <c r="D21" s="142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A2" sqref="A2:D2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2"/>
      <c r="D5" s="183"/>
    </row>
    <row r="6" s="126" customFormat="1" ht="24.95" customHeight="1" spans="1:4">
      <c r="A6" s="136" t="s">
        <v>200</v>
      </c>
      <c r="B6" s="184"/>
      <c r="C6" s="182"/>
      <c r="D6" s="183"/>
    </row>
    <row r="7" s="126" customFormat="1" ht="24.95" customHeight="1" spans="1:4">
      <c r="A7" s="136" t="s">
        <v>201</v>
      </c>
      <c r="B7" s="134"/>
      <c r="C7" s="182"/>
      <c r="D7" s="183"/>
    </row>
    <row r="8" s="126" customFormat="1" ht="24.95" customHeight="1" spans="1:4">
      <c r="A8" s="136" t="s">
        <v>202</v>
      </c>
      <c r="B8" s="184"/>
      <c r="C8" s="182"/>
      <c r="D8" s="183"/>
    </row>
    <row r="9" s="126" customFormat="1" ht="24.95" customHeight="1" spans="1:4">
      <c r="A9" s="136" t="s">
        <v>203</v>
      </c>
      <c r="B9" s="134"/>
      <c r="C9" s="182"/>
      <c r="D9" s="183"/>
    </row>
    <row r="10" s="126" customFormat="1" ht="24.95" customHeight="1" spans="1:4">
      <c r="A10" s="136" t="s">
        <v>204</v>
      </c>
      <c r="B10" s="185"/>
      <c r="C10" s="182"/>
      <c r="D10" s="183"/>
    </row>
    <row r="11" s="126" customFormat="1" ht="24.95" customHeight="1" spans="1:4">
      <c r="A11" s="136" t="s">
        <v>205</v>
      </c>
      <c r="B11" s="134"/>
      <c r="C11" s="182"/>
      <c r="D11" s="183"/>
    </row>
    <row r="12" s="126" customFormat="1" ht="24.95" customHeight="1" spans="1:4">
      <c r="A12" s="136" t="s">
        <v>206</v>
      </c>
      <c r="B12" s="134"/>
      <c r="C12" s="182"/>
      <c r="D12" s="183"/>
    </row>
    <row r="13" s="126" customFormat="1" ht="24.95" customHeight="1" spans="1:4">
      <c r="A13" s="136" t="s">
        <v>207</v>
      </c>
      <c r="B13" s="134"/>
      <c r="C13" s="182"/>
      <c r="D13" s="183"/>
    </row>
    <row r="14" s="126" customFormat="1" ht="24.95" customHeight="1" spans="1:4">
      <c r="A14" s="136" t="s">
        <v>208</v>
      </c>
      <c r="B14" s="134">
        <v>64</v>
      </c>
      <c r="C14" s="182"/>
      <c r="D14" s="183"/>
    </row>
    <row r="15" s="126" customFormat="1" ht="24.95" customHeight="1" spans="1:4">
      <c r="A15" s="138" t="s">
        <v>209</v>
      </c>
      <c r="B15" s="139">
        <f>SUM(B5:B14)</f>
        <v>64</v>
      </c>
      <c r="C15" s="186"/>
      <c r="D15" s="187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0"/>
      <c r="C7" s="170"/>
      <c r="D7" s="177"/>
    </row>
    <row r="8" s="100" customFormat="1" ht="24.95" customHeight="1" spans="1:4">
      <c r="A8" s="110" t="s">
        <v>215</v>
      </c>
      <c r="B8" s="178"/>
      <c r="C8" s="178"/>
      <c r="D8" s="177"/>
    </row>
    <row r="9" s="100" customFormat="1" ht="24.95" customHeight="1" spans="1:4">
      <c r="A9" s="114" t="s">
        <v>216</v>
      </c>
      <c r="B9" s="179"/>
      <c r="C9" s="179"/>
      <c r="D9" s="180"/>
    </row>
    <row r="10" ht="38.25" customHeight="1" spans="1:4">
      <c r="A10" s="181"/>
      <c r="B10" s="181"/>
      <c r="C10" s="181"/>
      <c r="D10" s="181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53.25" customHeight="1" spans="1:4">
      <c r="A7" s="142"/>
      <c r="B7" s="142"/>
      <c r="C7" s="142"/>
      <c r="D7" s="142"/>
    </row>
    <row r="8" ht="53.25" customHeight="1" spans="1:4">
      <c r="A8" s="142"/>
      <c r="B8" s="142"/>
      <c r="C8" s="142"/>
      <c r="D8" s="142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3">
        <f>SUM(B6:B9)</f>
        <v>0</v>
      </c>
      <c r="C5" s="173"/>
      <c r="D5" s="92"/>
    </row>
    <row r="6" s="4" customFormat="1" ht="24.95" customHeight="1" spans="1:45">
      <c r="A6" s="88" t="s">
        <v>222</v>
      </c>
      <c r="B6" s="174"/>
      <c r="C6" s="174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4"/>
      <c r="C7" s="174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5"/>
      <c r="C8" s="175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6"/>
      <c r="C9" s="176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8" sqref="G8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ht="34.5" customHeight="1" spans="1:4">
      <c r="A7" s="142"/>
      <c r="B7" s="142"/>
      <c r="C7" s="142"/>
      <c r="D7" s="142"/>
    </row>
    <row r="8" ht="34.5" customHeight="1" spans="1:4">
      <c r="A8" s="142"/>
      <c r="B8" s="142"/>
      <c r="C8" s="142"/>
      <c r="D8" s="142"/>
    </row>
    <row r="9" ht="34.5" customHeight="1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3" workbookViewId="0">
      <selection activeCell="C16" sqref="C1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1627</v>
      </c>
      <c r="C5" s="106">
        <v>1936</v>
      </c>
      <c r="D5" s="108">
        <f>C5/B5</f>
        <v>1.1899200983405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9" t="s">
        <v>51</v>
      </c>
      <c r="B6" s="86">
        <f>SUM(B7:B21)</f>
        <v>1602</v>
      </c>
      <c r="C6" s="86">
        <v>1926</v>
      </c>
      <c r="D6" s="108">
        <f t="shared" ref="D6:D29" si="0">C6/B6</f>
        <v>1.20224719101124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0">
        <v>1055</v>
      </c>
      <c r="C7" s="170">
        <v>1296</v>
      </c>
      <c r="D7" s="112">
        <f t="shared" si="0"/>
        <v>1.22843601895735</v>
      </c>
    </row>
    <row r="8" s="100" customFormat="1" ht="24.95" customHeight="1" spans="1:4">
      <c r="A8" s="110" t="s">
        <v>53</v>
      </c>
      <c r="B8" s="170">
        <v>142</v>
      </c>
      <c r="C8" s="170">
        <v>226</v>
      </c>
      <c r="D8" s="112">
        <f t="shared" si="0"/>
        <v>1.59154929577465</v>
      </c>
    </row>
    <row r="9" s="100" customFormat="1" ht="24.95" customHeight="1" spans="1:4">
      <c r="A9" s="110" t="s">
        <v>54</v>
      </c>
      <c r="B9" s="170">
        <v>132</v>
      </c>
      <c r="C9" s="170">
        <v>128</v>
      </c>
      <c r="D9" s="112">
        <f t="shared" si="0"/>
        <v>0.96969696969697</v>
      </c>
    </row>
    <row r="10" s="100" customFormat="1" ht="24.95" customHeight="1" spans="1:4">
      <c r="A10" s="110" t="s">
        <v>55</v>
      </c>
      <c r="B10" s="170"/>
      <c r="C10" s="170"/>
      <c r="D10" s="112" t="e">
        <f t="shared" si="0"/>
        <v>#DIV/0!</v>
      </c>
    </row>
    <row r="11" s="100" customFormat="1" ht="24.95" customHeight="1" spans="1:4">
      <c r="A11" s="110" t="s">
        <v>56</v>
      </c>
      <c r="B11" s="170">
        <v>213</v>
      </c>
      <c r="C11" s="170">
        <v>214</v>
      </c>
      <c r="D11" s="112">
        <f t="shared" si="0"/>
        <v>1.00469483568075</v>
      </c>
    </row>
    <row r="12" s="100" customFormat="1" ht="24.95" customHeight="1" spans="1:4">
      <c r="A12" s="110" t="s">
        <v>57</v>
      </c>
      <c r="B12" s="170">
        <v>33</v>
      </c>
      <c r="C12" s="170">
        <v>36</v>
      </c>
      <c r="D12" s="112">
        <f t="shared" si="0"/>
        <v>1.09090909090909</v>
      </c>
    </row>
    <row r="13" s="100" customFormat="1" ht="24.95" customHeight="1" spans="1:4">
      <c r="A13" s="110" t="s">
        <v>58</v>
      </c>
      <c r="B13" s="170">
        <v>25</v>
      </c>
      <c r="C13" s="170">
        <v>25</v>
      </c>
      <c r="D13" s="112">
        <f t="shared" si="0"/>
        <v>1</v>
      </c>
    </row>
    <row r="14" s="100" customFormat="1" ht="24.95" customHeight="1" spans="1:4">
      <c r="A14" s="110" t="s">
        <v>59</v>
      </c>
      <c r="B14" s="170">
        <v>1</v>
      </c>
      <c r="C14" s="170"/>
      <c r="D14" s="112">
        <f t="shared" si="0"/>
        <v>0</v>
      </c>
    </row>
    <row r="15" s="100" customFormat="1" ht="24.95" customHeight="1" spans="1:4">
      <c r="A15" s="110" t="s">
        <v>60</v>
      </c>
      <c r="B15" s="170"/>
      <c r="C15" s="170"/>
      <c r="D15" s="112" t="e">
        <f t="shared" si="0"/>
        <v>#DIV/0!</v>
      </c>
    </row>
    <row r="16" s="100" customFormat="1" ht="24.95" customHeight="1" spans="1:4">
      <c r="A16" s="110" t="s">
        <v>61</v>
      </c>
      <c r="B16" s="170"/>
      <c r="C16" s="170"/>
      <c r="D16" s="112" t="e">
        <f t="shared" si="0"/>
        <v>#DIV/0!</v>
      </c>
    </row>
    <row r="17" s="100" customFormat="1" ht="24.95" customHeight="1" spans="1:4">
      <c r="A17" s="110" t="s">
        <v>62</v>
      </c>
      <c r="B17" s="170">
        <v>1</v>
      </c>
      <c r="C17" s="170">
        <v>1</v>
      </c>
      <c r="D17" s="112">
        <f t="shared" si="0"/>
        <v>1</v>
      </c>
    </row>
    <row r="18" s="100" customFormat="1" ht="24.95" customHeight="1" spans="1:4">
      <c r="A18" s="110" t="s">
        <v>63</v>
      </c>
      <c r="B18" s="170"/>
      <c r="C18" s="170"/>
      <c r="D18" s="112" t="e">
        <f t="shared" si="0"/>
        <v>#DIV/0!</v>
      </c>
    </row>
    <row r="19" s="100" customFormat="1" ht="24.95" customHeight="1" spans="1:4">
      <c r="A19" s="110" t="s">
        <v>64</v>
      </c>
      <c r="B19" s="170"/>
      <c r="C19" s="170"/>
      <c r="D19" s="112" t="e">
        <f t="shared" si="0"/>
        <v>#DIV/0!</v>
      </c>
    </row>
    <row r="20" s="100" customFormat="1" ht="24.95" customHeight="1" spans="1:4">
      <c r="A20" s="110" t="s">
        <v>65</v>
      </c>
      <c r="B20" s="170"/>
      <c r="C20" s="170"/>
      <c r="D20" s="112" t="e">
        <f t="shared" si="0"/>
        <v>#DIV/0!</v>
      </c>
    </row>
    <row r="21" s="100" customFormat="1" ht="24.95" customHeight="1" spans="1:4">
      <c r="A21" s="110" t="s">
        <v>66</v>
      </c>
      <c r="B21" s="170"/>
      <c r="C21" s="170"/>
      <c r="D21" s="112" t="e">
        <f t="shared" si="0"/>
        <v>#DIV/0!</v>
      </c>
    </row>
    <row r="22" s="100" customFormat="1" ht="24.95" customHeight="1" spans="1:4">
      <c r="A22" s="169" t="s">
        <v>67</v>
      </c>
      <c r="B22" s="171">
        <f>SUM(B23:B29)</f>
        <v>25</v>
      </c>
      <c r="C22" s="171">
        <f>SUM(C23:C29)</f>
        <v>10</v>
      </c>
      <c r="D22" s="108">
        <f t="shared" si="0"/>
        <v>0.4</v>
      </c>
    </row>
    <row r="23" s="100" customFormat="1" ht="24.95" customHeight="1" spans="1:4">
      <c r="A23" s="110" t="s">
        <v>68</v>
      </c>
      <c r="B23" s="170"/>
      <c r="C23" s="170"/>
      <c r="D23" s="112" t="e">
        <f t="shared" si="0"/>
        <v>#DIV/0!</v>
      </c>
    </row>
    <row r="24" s="100" customFormat="1" ht="24.95" customHeight="1" spans="1:4">
      <c r="A24" s="110" t="s">
        <v>69</v>
      </c>
      <c r="B24" s="170"/>
      <c r="C24" s="170"/>
      <c r="D24" s="112" t="e">
        <f t="shared" si="0"/>
        <v>#DIV/0!</v>
      </c>
    </row>
    <row r="25" s="100" customFormat="1" ht="24.95" customHeight="1" spans="1:4">
      <c r="A25" s="110" t="s">
        <v>70</v>
      </c>
      <c r="B25" s="170">
        <v>8</v>
      </c>
      <c r="C25" s="170">
        <v>2</v>
      </c>
      <c r="D25" s="112">
        <f t="shared" si="0"/>
        <v>0.25</v>
      </c>
    </row>
    <row r="26" s="100" customFormat="1" ht="24.95" customHeight="1" spans="1:4">
      <c r="A26" s="110" t="s">
        <v>71</v>
      </c>
      <c r="B26" s="170">
        <v>17</v>
      </c>
      <c r="C26" s="170">
        <v>8</v>
      </c>
      <c r="D26" s="112">
        <f t="shared" si="0"/>
        <v>0.470588235294118</v>
      </c>
    </row>
    <row r="27" s="100" customFormat="1" ht="24.95" customHeight="1" spans="1:4">
      <c r="A27" s="110" t="s">
        <v>72</v>
      </c>
      <c r="B27" s="170"/>
      <c r="C27" s="170"/>
      <c r="D27" s="112" t="e">
        <f t="shared" si="0"/>
        <v>#DIV/0!</v>
      </c>
    </row>
    <row r="28" s="100" customFormat="1" ht="24.95" customHeight="1" spans="1:4">
      <c r="A28" s="110" t="s">
        <v>73</v>
      </c>
      <c r="B28" s="170"/>
      <c r="C28" s="170"/>
      <c r="D28" s="112" t="e">
        <f t="shared" si="0"/>
        <v>#DIV/0!</v>
      </c>
    </row>
    <row r="29" s="100" customFormat="1" ht="24.95" customHeight="1" spans="1:4">
      <c r="A29" s="114" t="s">
        <v>74</v>
      </c>
      <c r="B29" s="172"/>
      <c r="C29" s="172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D7" sqref="D7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5" t="s">
        <v>233</v>
      </c>
      <c r="B2" s="166"/>
      <c r="C2" s="166"/>
      <c r="D2" s="166"/>
    </row>
    <row r="3" customHeight="1" spans="1:4">
      <c r="A3" s="166"/>
      <c r="B3" s="166"/>
      <c r="C3" s="166"/>
      <c r="D3" s="166"/>
    </row>
    <row r="4" customHeight="1" spans="1:4">
      <c r="A4" s="166"/>
      <c r="B4" s="166"/>
      <c r="C4" s="166"/>
      <c r="D4" s="166"/>
    </row>
    <row r="5" customHeight="1" spans="1:4">
      <c r="A5" s="166"/>
      <c r="B5" s="166"/>
      <c r="C5" s="166"/>
      <c r="D5" s="166"/>
    </row>
    <row r="6" customHeight="1" spans="1:4">
      <c r="A6" s="166"/>
      <c r="B6" s="166"/>
      <c r="C6" s="166"/>
      <c r="D6" s="166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B7" sqref="B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3305</v>
      </c>
      <c r="C5" s="106">
        <v>3462</v>
      </c>
      <c r="D5" s="92"/>
    </row>
    <row r="6" s="4" customFormat="1" ht="23.25" customHeight="1" spans="1:45">
      <c r="A6" s="88" t="s">
        <v>80</v>
      </c>
      <c r="B6" s="89">
        <v>951</v>
      </c>
      <c r="C6" s="89">
        <v>1042</v>
      </c>
      <c r="D6" s="167">
        <v>1.09568874868559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9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9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92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93</v>
      </c>
      <c r="C12" s="89">
        <v>102</v>
      </c>
      <c r="D12" s="167">
        <v>1.09677419354839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410</v>
      </c>
      <c r="C13" s="89">
        <v>465</v>
      </c>
      <c r="D13" s="167">
        <v>1.13414634146341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98</v>
      </c>
      <c r="C14" s="89">
        <v>101</v>
      </c>
      <c r="D14" s="167">
        <v>1.03061224489796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222</v>
      </c>
      <c r="C15" s="89">
        <v>141</v>
      </c>
      <c r="D15" s="167">
        <v>0.635135135135135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180</v>
      </c>
      <c r="C16" s="89">
        <v>203</v>
      </c>
      <c r="D16" s="167">
        <v>1.12777777777778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873</v>
      </c>
      <c r="C17" s="89">
        <v>894</v>
      </c>
      <c r="D17" s="167">
        <v>1.02405498281787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7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255</v>
      </c>
      <c r="C19" s="89">
        <v>287</v>
      </c>
      <c r="D19" s="167">
        <v>1.12549019607843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7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7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190</v>
      </c>
      <c r="C24" s="89">
        <v>193</v>
      </c>
      <c r="D24" s="167">
        <v>1.01578947368421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7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33</v>
      </c>
      <c r="C27" s="89">
        <v>34</v>
      </c>
      <c r="D27" s="167">
        <v>1.03030303030303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8"/>
      <c r="C30" s="168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5" workbookViewId="0">
      <selection activeCell="B16" sqref="B16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5" t="s">
        <v>1</v>
      </c>
    </row>
    <row r="2" ht="25.5" customHeight="1" spans="2:2">
      <c r="B2" s="206" t="s">
        <v>2</v>
      </c>
    </row>
    <row r="3" s="204" customFormat="1" ht="25.5" customHeight="1" spans="2:2">
      <c r="B3" s="207" t="s">
        <v>3</v>
      </c>
    </row>
    <row r="4" s="204" customFormat="1" ht="25.5" customHeight="1" spans="2:2">
      <c r="B4" s="208" t="s">
        <v>4</v>
      </c>
    </row>
    <row r="5" s="204" customFormat="1" ht="25.5" customHeight="1" spans="2:2">
      <c r="B5" s="208" t="s">
        <v>5</v>
      </c>
    </row>
    <row r="6" s="204" customFormat="1" ht="25.5" customHeight="1" spans="2:2">
      <c r="B6" s="208" t="s">
        <v>6</v>
      </c>
    </row>
    <row r="7" s="204" customFormat="1" ht="25.5" customHeight="1" spans="2:2">
      <c r="B7" s="208" t="s">
        <v>7</v>
      </c>
    </row>
    <row r="8" s="204" customFormat="1" ht="25.5" customHeight="1" spans="2:2">
      <c r="B8" s="208" t="s">
        <v>8</v>
      </c>
    </row>
    <row r="9" s="204" customFormat="1" ht="25.5" customHeight="1" spans="2:2">
      <c r="B9" s="207" t="s">
        <v>9</v>
      </c>
    </row>
    <row r="10" s="204" customFormat="1" ht="25.5" customHeight="1" spans="2:2">
      <c r="B10" s="208" t="s">
        <v>10</v>
      </c>
    </row>
    <row r="11" s="204" customFormat="1" ht="25.5" customHeight="1" spans="2:2">
      <c r="B11" s="208" t="s">
        <v>11</v>
      </c>
    </row>
    <row r="12" s="204" customFormat="1" ht="25.5" customHeight="1" spans="2:2">
      <c r="B12" s="208" t="s">
        <v>12</v>
      </c>
    </row>
    <row r="13" s="204" customFormat="1" ht="25.5" customHeight="1" spans="2:2">
      <c r="B13" s="208" t="s">
        <v>13</v>
      </c>
    </row>
    <row r="14" s="204" customFormat="1" ht="25.5" customHeight="1" spans="2:2">
      <c r="B14" s="208" t="s">
        <v>14</v>
      </c>
    </row>
    <row r="15" s="204" customFormat="1" ht="25.5" customHeight="1" spans="2:2">
      <c r="B15" s="207" t="s">
        <v>15</v>
      </c>
    </row>
    <row r="16" s="204" customFormat="1" ht="25.5" customHeight="1" spans="2:2">
      <c r="B16" s="208" t="s">
        <v>16</v>
      </c>
    </row>
    <row r="17" s="204" customFormat="1" ht="25.5" customHeight="1" spans="2:2">
      <c r="B17" s="208" t="s">
        <v>17</v>
      </c>
    </row>
    <row r="18" s="204" customFormat="1" ht="25.5" customHeight="1" spans="2:2">
      <c r="B18" s="208" t="s">
        <v>18</v>
      </c>
    </row>
    <row r="19" s="204" customFormat="1" ht="25.5" customHeight="1" spans="2:2">
      <c r="B19" s="208" t="s">
        <v>19</v>
      </c>
    </row>
    <row r="20" ht="25.5" customHeight="1" spans="2:2">
      <c r="B20" s="206" t="s">
        <v>20</v>
      </c>
    </row>
    <row r="21" ht="25.5" customHeight="1" spans="2:2">
      <c r="B21" s="207" t="s">
        <v>3</v>
      </c>
    </row>
    <row r="22" ht="25.5" customHeight="1" spans="2:2">
      <c r="B22" s="208" t="s">
        <v>21</v>
      </c>
    </row>
    <row r="23" ht="25.5" customHeight="1" spans="2:2">
      <c r="B23" s="208" t="s">
        <v>22</v>
      </c>
    </row>
    <row r="24" ht="25.5" customHeight="1" spans="2:2">
      <c r="B24" s="208" t="s">
        <v>23</v>
      </c>
    </row>
    <row r="25" ht="25.5" customHeight="1" spans="2:2">
      <c r="B25" s="208" t="s">
        <v>24</v>
      </c>
    </row>
    <row r="26" ht="25.5" customHeight="1" spans="2:2">
      <c r="B26" s="208" t="s">
        <v>25</v>
      </c>
    </row>
    <row r="27" ht="25.5" customHeight="1" spans="2:2">
      <c r="B27" s="207" t="s">
        <v>9</v>
      </c>
    </row>
    <row r="28" ht="25.5" customHeight="1" spans="2:2">
      <c r="B28" s="208" t="s">
        <v>26</v>
      </c>
    </row>
    <row r="29" ht="25.5" customHeight="1" spans="2:2">
      <c r="B29" s="208" t="s">
        <v>27</v>
      </c>
    </row>
    <row r="30" ht="25.5" customHeight="1" spans="2:2">
      <c r="B30" s="208" t="s">
        <v>28</v>
      </c>
    </row>
    <row r="31" ht="25.5" customHeight="1" spans="2:2">
      <c r="B31" s="208" t="s">
        <v>29</v>
      </c>
    </row>
    <row r="32" ht="25.5" customHeight="1" spans="2:2">
      <c r="B32" s="208" t="s">
        <v>30</v>
      </c>
    </row>
    <row r="33" ht="25.5" customHeight="1" spans="2:2">
      <c r="B33" s="207" t="s">
        <v>15</v>
      </c>
    </row>
    <row r="34" ht="25.5" customHeight="1" spans="2:2">
      <c r="B34" s="208" t="s">
        <v>31</v>
      </c>
    </row>
    <row r="35" ht="25.5" customHeight="1" spans="2:2">
      <c r="B35" s="208" t="s">
        <v>32</v>
      </c>
    </row>
    <row r="36" ht="25.5" customHeight="1" spans="2:2">
      <c r="B36" s="208" t="s">
        <v>33</v>
      </c>
    </row>
    <row r="37" ht="25.5" customHeight="1" spans="2:2">
      <c r="B37" s="208" t="s">
        <v>34</v>
      </c>
    </row>
    <row r="38" ht="25.5" customHeight="1" spans="2:2">
      <c r="B38" s="206" t="s">
        <v>35</v>
      </c>
    </row>
    <row r="39" ht="25.5" customHeight="1" spans="2:2">
      <c r="B39" s="209" t="s">
        <v>36</v>
      </c>
    </row>
    <row r="40" ht="25.5" customHeight="1" spans="2:2">
      <c r="B40" s="209" t="s">
        <v>37</v>
      </c>
    </row>
    <row r="41" ht="25.5" customHeight="1" spans="2:2">
      <c r="B41" s="209" t="s">
        <v>38</v>
      </c>
    </row>
    <row r="42" ht="25.5" customHeight="1" spans="2:2">
      <c r="B42" s="209" t="s">
        <v>39</v>
      </c>
    </row>
    <row r="43" ht="25.5" customHeight="1" spans="2:2">
      <c r="B43" s="209" t="s">
        <v>40</v>
      </c>
    </row>
    <row r="44" ht="25.5" customHeight="1" spans="2:2">
      <c r="B44" s="209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F6" sqref="F6"/>
    </sheetView>
  </sheetViews>
  <sheetFormatPr defaultColWidth="9" defaultRowHeight="13.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5" t="s">
        <v>243</v>
      </c>
      <c r="B2" s="166"/>
      <c r="C2" s="166"/>
      <c r="D2" s="166"/>
    </row>
    <row r="3" ht="42.75" customHeight="1" spans="1:4">
      <c r="A3" s="166"/>
      <c r="B3" s="166"/>
      <c r="C3" s="166"/>
      <c r="D3" s="166"/>
    </row>
    <row r="4" ht="42.75" customHeight="1" spans="1:4">
      <c r="A4" s="166"/>
      <c r="B4" s="166"/>
      <c r="C4" s="166"/>
      <c r="D4" s="166"/>
    </row>
    <row r="5" ht="117" customHeight="1" spans="1:4">
      <c r="A5" s="166"/>
      <c r="B5" s="166"/>
      <c r="C5" s="166"/>
      <c r="D5" s="166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41" workbookViewId="0">
      <selection activeCell="D48" sqref="D48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236</v>
      </c>
      <c r="C4" s="163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1505</v>
      </c>
      <c r="C5" s="134">
        <f>SUM(C6:C17)</f>
        <v>1521</v>
      </c>
      <c r="D5" s="135">
        <f>IFERROR(C5/B5,0)</f>
        <v>1.01063122923588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1144</v>
      </c>
      <c r="C10" s="134">
        <v>1144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361</v>
      </c>
      <c r="C11" s="134">
        <v>377</v>
      </c>
      <c r="D11" s="135">
        <f t="shared" si="0"/>
        <v>1.04432132963989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142</v>
      </c>
      <c r="C39" s="134">
        <f>SUM(C40:C60)</f>
        <v>142</v>
      </c>
      <c r="D39" s="135">
        <f t="shared" si="0"/>
        <v>1</v>
      </c>
    </row>
    <row r="40" s="126" customFormat="1" ht="24.95" customHeight="1" spans="1:4">
      <c r="A40" s="136" t="s">
        <v>145</v>
      </c>
      <c r="B40" s="134">
        <v>30</v>
      </c>
      <c r="C40" s="134">
        <v>30</v>
      </c>
      <c r="D40" s="135">
        <f t="shared" si="0"/>
        <v>1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112</v>
      </c>
      <c r="C51" s="134">
        <v>112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1647</v>
      </c>
      <c r="C61" s="139">
        <f>C5+C39</f>
        <v>1663</v>
      </c>
      <c r="D61" s="140">
        <f t="shared" si="0"/>
        <v>1.00971463266545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1" sqref="C$1:C$1048576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246</v>
      </c>
      <c r="B1" s="144"/>
      <c r="C1" s="144"/>
    </row>
    <row r="2" s="144" customFormat="1" ht="20.25" spans="1:4">
      <c r="A2" s="150" t="s">
        <v>247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1" t="e">
        <f>C5/B5</f>
        <v>#DIV/0!</v>
      </c>
    </row>
    <row r="6" s="146" customFormat="1" ht="24.95" customHeight="1" spans="1:4">
      <c r="A6" s="133" t="s">
        <v>169</v>
      </c>
      <c r="B6" s="162"/>
      <c r="C6" s="162"/>
      <c r="D6" s="157"/>
    </row>
    <row r="7" s="146" customFormat="1" ht="24.95" customHeight="1" spans="1:4">
      <c r="A7" s="133" t="s">
        <v>170</v>
      </c>
      <c r="B7" s="162"/>
      <c r="C7" s="162"/>
      <c r="D7" s="157"/>
    </row>
    <row r="8" s="146" customFormat="1" ht="24.95" customHeight="1" spans="1:4">
      <c r="A8" s="133" t="s">
        <v>171</v>
      </c>
      <c r="B8" s="162"/>
      <c r="C8" s="162"/>
      <c r="D8" s="157"/>
    </row>
    <row r="9" s="146" customFormat="1" ht="24.95" customHeight="1" spans="1:4">
      <c r="A9" s="133" t="s">
        <v>172</v>
      </c>
      <c r="B9" s="162"/>
      <c r="C9" s="162"/>
      <c r="D9" s="157"/>
    </row>
    <row r="10" s="146" customFormat="1" ht="24.95" customHeight="1" spans="1:4">
      <c r="A10" s="133" t="s">
        <v>173</v>
      </c>
      <c r="B10" s="162"/>
      <c r="C10" s="162"/>
      <c r="D10" s="161" t="e">
        <f>C10/B10</f>
        <v>#DIV/0!</v>
      </c>
    </row>
    <row r="11" s="146" customFormat="1" ht="24.95" customHeight="1" spans="1:4">
      <c r="A11" s="133" t="s">
        <v>174</v>
      </c>
      <c r="B11" s="162"/>
      <c r="C11" s="162"/>
      <c r="D11" s="157"/>
    </row>
    <row r="12" s="147" customFormat="1" ht="24.95" customHeight="1" spans="1:4">
      <c r="A12" s="133" t="s">
        <v>175</v>
      </c>
      <c r="B12" s="162"/>
      <c r="C12" s="162"/>
      <c r="D12" s="161" t="e">
        <f>C12/B12</f>
        <v>#DIV/0!</v>
      </c>
    </row>
    <row r="13" s="148" customFormat="1" ht="24.95" customHeight="1" spans="1:4">
      <c r="A13" s="133" t="s">
        <v>176</v>
      </c>
      <c r="B13" s="162"/>
      <c r="C13" s="162"/>
      <c r="D13" s="157"/>
    </row>
    <row r="14" ht="24.95" customHeight="1" spans="1:4">
      <c r="A14" s="133" t="s">
        <v>177</v>
      </c>
      <c r="B14" s="162"/>
      <c r="C14" s="162"/>
      <c r="D14" s="157"/>
    </row>
    <row r="15" ht="24.95" customHeight="1" spans="1:4">
      <c r="A15" s="133" t="s">
        <v>178</v>
      </c>
      <c r="B15" s="162"/>
      <c r="C15" s="162"/>
      <c r="D15" s="157"/>
    </row>
    <row r="16" ht="24.95" customHeight="1" spans="1:4">
      <c r="A16" s="133" t="s">
        <v>179</v>
      </c>
      <c r="B16" s="162"/>
      <c r="C16" s="162"/>
      <c r="D16" s="161"/>
    </row>
    <row r="17" ht="39.75" customHeight="1" spans="1:4">
      <c r="A17" s="133" t="s">
        <v>180</v>
      </c>
      <c r="B17" s="162"/>
      <c r="C17" s="162"/>
      <c r="D17" s="157"/>
    </row>
    <row r="18" ht="24.95" customHeight="1" spans="1:4">
      <c r="A18" s="133" t="s">
        <v>181</v>
      </c>
      <c r="B18" s="162"/>
      <c r="C18" s="162"/>
      <c r="D18" s="161" t="e">
        <f>C18/B18</f>
        <v>#DIV/0!</v>
      </c>
    </row>
    <row r="19" ht="24.95" customHeight="1" spans="1:4">
      <c r="A19" s="158" t="s">
        <v>248</v>
      </c>
      <c r="B19" s="159"/>
      <c r="C19" s="159"/>
      <c r="D19" s="160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13" sqref="E13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9" sqref="B9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7" width="9.125" style="149"/>
    <col min="248" max="248" width="30.125" style="149" customWidth="1"/>
    <col min="249" max="251" width="16.625" style="149" customWidth="1"/>
    <col min="252" max="252" width="30.125" style="149" customWidth="1"/>
    <col min="253" max="255" width="18" style="149" customWidth="1"/>
    <col min="256" max="260" width="9.125" style="149" hidden="1" customWidth="1"/>
    <col min="261" max="503" width="9.125" style="149"/>
    <col min="504" max="504" width="30.125" style="149" customWidth="1"/>
    <col min="505" max="507" width="16.625" style="149" customWidth="1"/>
    <col min="508" max="508" width="30.125" style="149" customWidth="1"/>
    <col min="509" max="511" width="18" style="149" customWidth="1"/>
    <col min="512" max="516" width="9.125" style="149" hidden="1" customWidth="1"/>
    <col min="517" max="759" width="9.125" style="149"/>
    <col min="760" max="760" width="30.125" style="149" customWidth="1"/>
    <col min="761" max="763" width="16.625" style="149" customWidth="1"/>
    <col min="764" max="764" width="30.125" style="149" customWidth="1"/>
    <col min="765" max="767" width="18" style="149" customWidth="1"/>
    <col min="768" max="772" width="9.125" style="149" hidden="1" customWidth="1"/>
    <col min="773" max="1015" width="9.125" style="149"/>
    <col min="1016" max="1016" width="30.125" style="149" customWidth="1"/>
    <col min="1017" max="1019" width="16.625" style="149" customWidth="1"/>
    <col min="1020" max="1020" width="30.125" style="149" customWidth="1"/>
    <col min="1021" max="1023" width="18" style="149" customWidth="1"/>
    <col min="1024" max="1028" width="9.125" style="149" hidden="1" customWidth="1"/>
    <col min="1029" max="1271" width="9.125" style="149"/>
    <col min="1272" max="1272" width="30.125" style="149" customWidth="1"/>
    <col min="1273" max="1275" width="16.625" style="149" customWidth="1"/>
    <col min="1276" max="1276" width="30.125" style="149" customWidth="1"/>
    <col min="1277" max="1279" width="18" style="149" customWidth="1"/>
    <col min="1280" max="1284" width="9.125" style="149" hidden="1" customWidth="1"/>
    <col min="1285" max="1527" width="9.125" style="149"/>
    <col min="1528" max="1528" width="30.125" style="149" customWidth="1"/>
    <col min="1529" max="1531" width="16.625" style="149" customWidth="1"/>
    <col min="1532" max="1532" width="30.125" style="149" customWidth="1"/>
    <col min="1533" max="1535" width="18" style="149" customWidth="1"/>
    <col min="1536" max="1540" width="9.125" style="149" hidden="1" customWidth="1"/>
    <col min="1541" max="1783" width="9.125" style="149"/>
    <col min="1784" max="1784" width="30.125" style="149" customWidth="1"/>
    <col min="1785" max="1787" width="16.625" style="149" customWidth="1"/>
    <col min="1788" max="1788" width="30.125" style="149" customWidth="1"/>
    <col min="1789" max="1791" width="18" style="149" customWidth="1"/>
    <col min="1792" max="1796" width="9.125" style="149" hidden="1" customWidth="1"/>
    <col min="1797" max="2039" width="9.125" style="149"/>
    <col min="2040" max="2040" width="30.125" style="149" customWidth="1"/>
    <col min="2041" max="2043" width="16.625" style="149" customWidth="1"/>
    <col min="2044" max="2044" width="30.125" style="149" customWidth="1"/>
    <col min="2045" max="2047" width="18" style="149" customWidth="1"/>
    <col min="2048" max="2052" width="9.125" style="149" hidden="1" customWidth="1"/>
    <col min="2053" max="2295" width="9.125" style="149"/>
    <col min="2296" max="2296" width="30.125" style="149" customWidth="1"/>
    <col min="2297" max="2299" width="16.625" style="149" customWidth="1"/>
    <col min="2300" max="2300" width="30.125" style="149" customWidth="1"/>
    <col min="2301" max="2303" width="18" style="149" customWidth="1"/>
    <col min="2304" max="2308" width="9.125" style="149" hidden="1" customWidth="1"/>
    <col min="2309" max="2551" width="9.125" style="149"/>
    <col min="2552" max="2552" width="30.125" style="149" customWidth="1"/>
    <col min="2553" max="2555" width="16.625" style="149" customWidth="1"/>
    <col min="2556" max="2556" width="30.125" style="149" customWidth="1"/>
    <col min="2557" max="2559" width="18" style="149" customWidth="1"/>
    <col min="2560" max="2564" width="9.125" style="149" hidden="1" customWidth="1"/>
    <col min="2565" max="2807" width="9.125" style="149"/>
    <col min="2808" max="2808" width="30.125" style="149" customWidth="1"/>
    <col min="2809" max="2811" width="16.625" style="149" customWidth="1"/>
    <col min="2812" max="2812" width="30.125" style="149" customWidth="1"/>
    <col min="2813" max="2815" width="18" style="149" customWidth="1"/>
    <col min="2816" max="2820" width="9.125" style="149" hidden="1" customWidth="1"/>
    <col min="2821" max="3063" width="9.125" style="149"/>
    <col min="3064" max="3064" width="30.125" style="149" customWidth="1"/>
    <col min="3065" max="3067" width="16.625" style="149" customWidth="1"/>
    <col min="3068" max="3068" width="30.125" style="149" customWidth="1"/>
    <col min="3069" max="3071" width="18" style="149" customWidth="1"/>
    <col min="3072" max="3076" width="9.125" style="149" hidden="1" customWidth="1"/>
    <col min="3077" max="3319" width="9.125" style="149"/>
    <col min="3320" max="3320" width="30.125" style="149" customWidth="1"/>
    <col min="3321" max="3323" width="16.625" style="149" customWidth="1"/>
    <col min="3324" max="3324" width="30.125" style="149" customWidth="1"/>
    <col min="3325" max="3327" width="18" style="149" customWidth="1"/>
    <col min="3328" max="3332" width="9.125" style="149" hidden="1" customWidth="1"/>
    <col min="3333" max="3575" width="9.125" style="149"/>
    <col min="3576" max="3576" width="30.125" style="149" customWidth="1"/>
    <col min="3577" max="3579" width="16.625" style="149" customWidth="1"/>
    <col min="3580" max="3580" width="30.125" style="149" customWidth="1"/>
    <col min="3581" max="3583" width="18" style="149" customWidth="1"/>
    <col min="3584" max="3588" width="9.125" style="149" hidden="1" customWidth="1"/>
    <col min="3589" max="3831" width="9.125" style="149"/>
    <col min="3832" max="3832" width="30.125" style="149" customWidth="1"/>
    <col min="3833" max="3835" width="16.625" style="149" customWidth="1"/>
    <col min="3836" max="3836" width="30.125" style="149" customWidth="1"/>
    <col min="3837" max="3839" width="18" style="149" customWidth="1"/>
    <col min="3840" max="3844" width="9.125" style="149" hidden="1" customWidth="1"/>
    <col min="3845" max="4087" width="9.125" style="149"/>
    <col min="4088" max="4088" width="30.125" style="149" customWidth="1"/>
    <col min="4089" max="4091" width="16.625" style="149" customWidth="1"/>
    <col min="4092" max="4092" width="30.125" style="149" customWidth="1"/>
    <col min="4093" max="4095" width="18" style="149" customWidth="1"/>
    <col min="4096" max="4100" width="9.125" style="149" hidden="1" customWidth="1"/>
    <col min="4101" max="4343" width="9.125" style="149"/>
    <col min="4344" max="4344" width="30.125" style="149" customWidth="1"/>
    <col min="4345" max="4347" width="16.625" style="149" customWidth="1"/>
    <col min="4348" max="4348" width="30.125" style="149" customWidth="1"/>
    <col min="4349" max="4351" width="18" style="149" customWidth="1"/>
    <col min="4352" max="4356" width="9.125" style="149" hidden="1" customWidth="1"/>
    <col min="4357" max="4599" width="9.125" style="149"/>
    <col min="4600" max="4600" width="30.125" style="149" customWidth="1"/>
    <col min="4601" max="4603" width="16.625" style="149" customWidth="1"/>
    <col min="4604" max="4604" width="30.125" style="149" customWidth="1"/>
    <col min="4605" max="4607" width="18" style="149" customWidth="1"/>
    <col min="4608" max="4612" width="9.125" style="149" hidden="1" customWidth="1"/>
    <col min="4613" max="4855" width="9.125" style="149"/>
    <col min="4856" max="4856" width="30.125" style="149" customWidth="1"/>
    <col min="4857" max="4859" width="16.625" style="149" customWidth="1"/>
    <col min="4860" max="4860" width="30.125" style="149" customWidth="1"/>
    <col min="4861" max="4863" width="18" style="149" customWidth="1"/>
    <col min="4864" max="4868" width="9.125" style="149" hidden="1" customWidth="1"/>
    <col min="4869" max="5111" width="9.125" style="149"/>
    <col min="5112" max="5112" width="30.125" style="149" customWidth="1"/>
    <col min="5113" max="5115" width="16.625" style="149" customWidth="1"/>
    <col min="5116" max="5116" width="30.125" style="149" customWidth="1"/>
    <col min="5117" max="5119" width="18" style="149" customWidth="1"/>
    <col min="5120" max="5124" width="9.125" style="149" hidden="1" customWidth="1"/>
    <col min="5125" max="5367" width="9.125" style="149"/>
    <col min="5368" max="5368" width="30.125" style="149" customWidth="1"/>
    <col min="5369" max="5371" width="16.625" style="149" customWidth="1"/>
    <col min="5372" max="5372" width="30.125" style="149" customWidth="1"/>
    <col min="5373" max="5375" width="18" style="149" customWidth="1"/>
    <col min="5376" max="5380" width="9.125" style="149" hidden="1" customWidth="1"/>
    <col min="5381" max="5623" width="9.125" style="149"/>
    <col min="5624" max="5624" width="30.125" style="149" customWidth="1"/>
    <col min="5625" max="5627" width="16.625" style="149" customWidth="1"/>
    <col min="5628" max="5628" width="30.125" style="149" customWidth="1"/>
    <col min="5629" max="5631" width="18" style="149" customWidth="1"/>
    <col min="5632" max="5636" width="9.125" style="149" hidden="1" customWidth="1"/>
    <col min="5637" max="5879" width="9.125" style="149"/>
    <col min="5880" max="5880" width="30.125" style="149" customWidth="1"/>
    <col min="5881" max="5883" width="16.625" style="149" customWidth="1"/>
    <col min="5884" max="5884" width="30.125" style="149" customWidth="1"/>
    <col min="5885" max="5887" width="18" style="149" customWidth="1"/>
    <col min="5888" max="5892" width="9.125" style="149" hidden="1" customWidth="1"/>
    <col min="5893" max="6135" width="9.125" style="149"/>
    <col min="6136" max="6136" width="30.125" style="149" customWidth="1"/>
    <col min="6137" max="6139" width="16.625" style="149" customWidth="1"/>
    <col min="6140" max="6140" width="30.125" style="149" customWidth="1"/>
    <col min="6141" max="6143" width="18" style="149" customWidth="1"/>
    <col min="6144" max="6148" width="9.125" style="149" hidden="1" customWidth="1"/>
    <col min="6149" max="6391" width="9.125" style="149"/>
    <col min="6392" max="6392" width="30.125" style="149" customWidth="1"/>
    <col min="6393" max="6395" width="16.625" style="149" customWidth="1"/>
    <col min="6396" max="6396" width="30.125" style="149" customWidth="1"/>
    <col min="6397" max="6399" width="18" style="149" customWidth="1"/>
    <col min="6400" max="6404" width="9.125" style="149" hidden="1" customWidth="1"/>
    <col min="6405" max="6647" width="9.125" style="149"/>
    <col min="6648" max="6648" width="30.125" style="149" customWidth="1"/>
    <col min="6649" max="6651" width="16.625" style="149" customWidth="1"/>
    <col min="6652" max="6652" width="30.125" style="149" customWidth="1"/>
    <col min="6653" max="6655" width="18" style="149" customWidth="1"/>
    <col min="6656" max="6660" width="9.125" style="149" hidden="1" customWidth="1"/>
    <col min="6661" max="6903" width="9.125" style="149"/>
    <col min="6904" max="6904" width="30.125" style="149" customWidth="1"/>
    <col min="6905" max="6907" width="16.625" style="149" customWidth="1"/>
    <col min="6908" max="6908" width="30.125" style="149" customWidth="1"/>
    <col min="6909" max="6911" width="18" style="149" customWidth="1"/>
    <col min="6912" max="6916" width="9.125" style="149" hidden="1" customWidth="1"/>
    <col min="6917" max="7159" width="9.125" style="149"/>
    <col min="7160" max="7160" width="30.125" style="149" customWidth="1"/>
    <col min="7161" max="7163" width="16.625" style="149" customWidth="1"/>
    <col min="7164" max="7164" width="30.125" style="149" customWidth="1"/>
    <col min="7165" max="7167" width="18" style="149" customWidth="1"/>
    <col min="7168" max="7172" width="9.125" style="149" hidden="1" customWidth="1"/>
    <col min="7173" max="7415" width="9.125" style="149"/>
    <col min="7416" max="7416" width="30.125" style="149" customWidth="1"/>
    <col min="7417" max="7419" width="16.625" style="149" customWidth="1"/>
    <col min="7420" max="7420" width="30.125" style="149" customWidth="1"/>
    <col min="7421" max="7423" width="18" style="149" customWidth="1"/>
    <col min="7424" max="7428" width="9.125" style="149" hidden="1" customWidth="1"/>
    <col min="7429" max="7671" width="9.125" style="149"/>
    <col min="7672" max="7672" width="30.125" style="149" customWidth="1"/>
    <col min="7673" max="7675" width="16.625" style="149" customWidth="1"/>
    <col min="7676" max="7676" width="30.125" style="149" customWidth="1"/>
    <col min="7677" max="7679" width="18" style="149" customWidth="1"/>
    <col min="7680" max="7684" width="9.125" style="149" hidden="1" customWidth="1"/>
    <col min="7685" max="7927" width="9.125" style="149"/>
    <col min="7928" max="7928" width="30.125" style="149" customWidth="1"/>
    <col min="7929" max="7931" width="16.625" style="149" customWidth="1"/>
    <col min="7932" max="7932" width="30.125" style="149" customWidth="1"/>
    <col min="7933" max="7935" width="18" style="149" customWidth="1"/>
    <col min="7936" max="7940" width="9.125" style="149" hidden="1" customWidth="1"/>
    <col min="7941" max="8183" width="9.125" style="149"/>
    <col min="8184" max="8184" width="30.125" style="149" customWidth="1"/>
    <col min="8185" max="8187" width="16.625" style="149" customWidth="1"/>
    <col min="8188" max="8188" width="30.125" style="149" customWidth="1"/>
    <col min="8189" max="8191" width="18" style="149" customWidth="1"/>
    <col min="8192" max="8196" width="9.125" style="149" hidden="1" customWidth="1"/>
    <col min="8197" max="8439" width="9.125" style="149"/>
    <col min="8440" max="8440" width="30.125" style="149" customWidth="1"/>
    <col min="8441" max="8443" width="16.625" style="149" customWidth="1"/>
    <col min="8444" max="8444" width="30.125" style="149" customWidth="1"/>
    <col min="8445" max="8447" width="18" style="149" customWidth="1"/>
    <col min="8448" max="8452" width="9.125" style="149" hidden="1" customWidth="1"/>
    <col min="8453" max="8695" width="9.125" style="149"/>
    <col min="8696" max="8696" width="30.125" style="149" customWidth="1"/>
    <col min="8697" max="8699" width="16.625" style="149" customWidth="1"/>
    <col min="8700" max="8700" width="30.125" style="149" customWidth="1"/>
    <col min="8701" max="8703" width="18" style="149" customWidth="1"/>
    <col min="8704" max="8708" width="9.125" style="149" hidden="1" customWidth="1"/>
    <col min="8709" max="8951" width="9.125" style="149"/>
    <col min="8952" max="8952" width="30.125" style="149" customWidth="1"/>
    <col min="8953" max="8955" width="16.625" style="149" customWidth="1"/>
    <col min="8956" max="8956" width="30.125" style="149" customWidth="1"/>
    <col min="8957" max="8959" width="18" style="149" customWidth="1"/>
    <col min="8960" max="8964" width="9.125" style="149" hidden="1" customWidth="1"/>
    <col min="8965" max="9207" width="9.125" style="149"/>
    <col min="9208" max="9208" width="30.125" style="149" customWidth="1"/>
    <col min="9209" max="9211" width="16.625" style="149" customWidth="1"/>
    <col min="9212" max="9212" width="30.125" style="149" customWidth="1"/>
    <col min="9213" max="9215" width="18" style="149" customWidth="1"/>
    <col min="9216" max="9220" width="9.125" style="149" hidden="1" customWidth="1"/>
    <col min="9221" max="9463" width="9.125" style="149"/>
    <col min="9464" max="9464" width="30.125" style="149" customWidth="1"/>
    <col min="9465" max="9467" width="16.625" style="149" customWidth="1"/>
    <col min="9468" max="9468" width="30.125" style="149" customWidth="1"/>
    <col min="9469" max="9471" width="18" style="149" customWidth="1"/>
    <col min="9472" max="9476" width="9.125" style="149" hidden="1" customWidth="1"/>
    <col min="9477" max="9719" width="9.125" style="149"/>
    <col min="9720" max="9720" width="30.125" style="149" customWidth="1"/>
    <col min="9721" max="9723" width="16.625" style="149" customWidth="1"/>
    <col min="9724" max="9724" width="30.125" style="149" customWidth="1"/>
    <col min="9725" max="9727" width="18" style="149" customWidth="1"/>
    <col min="9728" max="9732" width="9.125" style="149" hidden="1" customWidth="1"/>
    <col min="9733" max="9975" width="9.125" style="149"/>
    <col min="9976" max="9976" width="30.125" style="149" customWidth="1"/>
    <col min="9977" max="9979" width="16.625" style="149" customWidth="1"/>
    <col min="9980" max="9980" width="30.125" style="149" customWidth="1"/>
    <col min="9981" max="9983" width="18" style="149" customWidth="1"/>
    <col min="9984" max="9988" width="9.125" style="149" hidden="1" customWidth="1"/>
    <col min="9989" max="10231" width="9.125" style="149"/>
    <col min="10232" max="10232" width="30.125" style="149" customWidth="1"/>
    <col min="10233" max="10235" width="16.625" style="149" customWidth="1"/>
    <col min="10236" max="10236" width="30.125" style="149" customWidth="1"/>
    <col min="10237" max="10239" width="18" style="149" customWidth="1"/>
    <col min="10240" max="10244" width="9.125" style="149" hidden="1" customWidth="1"/>
    <col min="10245" max="10487" width="9.125" style="149"/>
    <col min="10488" max="10488" width="30.125" style="149" customWidth="1"/>
    <col min="10489" max="10491" width="16.625" style="149" customWidth="1"/>
    <col min="10492" max="10492" width="30.125" style="149" customWidth="1"/>
    <col min="10493" max="10495" width="18" style="149" customWidth="1"/>
    <col min="10496" max="10500" width="9.125" style="149" hidden="1" customWidth="1"/>
    <col min="10501" max="10743" width="9.125" style="149"/>
    <col min="10744" max="10744" width="30.125" style="149" customWidth="1"/>
    <col min="10745" max="10747" width="16.625" style="149" customWidth="1"/>
    <col min="10748" max="10748" width="30.125" style="149" customWidth="1"/>
    <col min="10749" max="10751" width="18" style="149" customWidth="1"/>
    <col min="10752" max="10756" width="9.125" style="149" hidden="1" customWidth="1"/>
    <col min="10757" max="10999" width="9.125" style="149"/>
    <col min="11000" max="11000" width="30.125" style="149" customWidth="1"/>
    <col min="11001" max="11003" width="16.625" style="149" customWidth="1"/>
    <col min="11004" max="11004" width="30.125" style="149" customWidth="1"/>
    <col min="11005" max="11007" width="18" style="149" customWidth="1"/>
    <col min="11008" max="11012" width="9.125" style="149" hidden="1" customWidth="1"/>
    <col min="11013" max="11255" width="9.125" style="149"/>
    <col min="11256" max="11256" width="30.125" style="149" customWidth="1"/>
    <col min="11257" max="11259" width="16.625" style="149" customWidth="1"/>
    <col min="11260" max="11260" width="30.125" style="149" customWidth="1"/>
    <col min="11261" max="11263" width="18" style="149" customWidth="1"/>
    <col min="11264" max="11268" width="9.125" style="149" hidden="1" customWidth="1"/>
    <col min="11269" max="11511" width="9.125" style="149"/>
    <col min="11512" max="11512" width="30.125" style="149" customWidth="1"/>
    <col min="11513" max="11515" width="16.625" style="149" customWidth="1"/>
    <col min="11516" max="11516" width="30.125" style="149" customWidth="1"/>
    <col min="11517" max="11519" width="18" style="149" customWidth="1"/>
    <col min="11520" max="11524" width="9.125" style="149" hidden="1" customWidth="1"/>
    <col min="11525" max="11767" width="9.125" style="149"/>
    <col min="11768" max="11768" width="30.125" style="149" customWidth="1"/>
    <col min="11769" max="11771" width="16.625" style="149" customWidth="1"/>
    <col min="11772" max="11772" width="30.125" style="149" customWidth="1"/>
    <col min="11773" max="11775" width="18" style="149" customWidth="1"/>
    <col min="11776" max="11780" width="9.125" style="149" hidden="1" customWidth="1"/>
    <col min="11781" max="12023" width="9.125" style="149"/>
    <col min="12024" max="12024" width="30.125" style="149" customWidth="1"/>
    <col min="12025" max="12027" width="16.625" style="149" customWidth="1"/>
    <col min="12028" max="12028" width="30.125" style="149" customWidth="1"/>
    <col min="12029" max="12031" width="18" style="149" customWidth="1"/>
    <col min="12032" max="12036" width="9.125" style="149" hidden="1" customWidth="1"/>
    <col min="12037" max="12279" width="9.125" style="149"/>
    <col min="12280" max="12280" width="30.125" style="149" customWidth="1"/>
    <col min="12281" max="12283" width="16.625" style="149" customWidth="1"/>
    <col min="12284" max="12284" width="30.125" style="149" customWidth="1"/>
    <col min="12285" max="12287" width="18" style="149" customWidth="1"/>
    <col min="12288" max="12292" width="9.125" style="149" hidden="1" customWidth="1"/>
    <col min="12293" max="12535" width="9.125" style="149"/>
    <col min="12536" max="12536" width="30.125" style="149" customWidth="1"/>
    <col min="12537" max="12539" width="16.625" style="149" customWidth="1"/>
    <col min="12540" max="12540" width="30.125" style="149" customWidth="1"/>
    <col min="12541" max="12543" width="18" style="149" customWidth="1"/>
    <col min="12544" max="12548" width="9.125" style="149" hidden="1" customWidth="1"/>
    <col min="12549" max="12791" width="9.125" style="149"/>
    <col min="12792" max="12792" width="30.125" style="149" customWidth="1"/>
    <col min="12793" max="12795" width="16.625" style="149" customWidth="1"/>
    <col min="12796" max="12796" width="30.125" style="149" customWidth="1"/>
    <col min="12797" max="12799" width="18" style="149" customWidth="1"/>
    <col min="12800" max="12804" width="9.125" style="149" hidden="1" customWidth="1"/>
    <col min="12805" max="13047" width="9.125" style="149"/>
    <col min="13048" max="13048" width="30.125" style="149" customWidth="1"/>
    <col min="13049" max="13051" width="16.625" style="149" customWidth="1"/>
    <col min="13052" max="13052" width="30.125" style="149" customWidth="1"/>
    <col min="13053" max="13055" width="18" style="149" customWidth="1"/>
    <col min="13056" max="13060" width="9.125" style="149" hidden="1" customWidth="1"/>
    <col min="13061" max="13303" width="9.125" style="149"/>
    <col min="13304" max="13304" width="30.125" style="149" customWidth="1"/>
    <col min="13305" max="13307" width="16.625" style="149" customWidth="1"/>
    <col min="13308" max="13308" width="30.125" style="149" customWidth="1"/>
    <col min="13309" max="13311" width="18" style="149" customWidth="1"/>
    <col min="13312" max="13316" width="9.125" style="149" hidden="1" customWidth="1"/>
    <col min="13317" max="13559" width="9.125" style="149"/>
    <col min="13560" max="13560" width="30.125" style="149" customWidth="1"/>
    <col min="13561" max="13563" width="16.625" style="149" customWidth="1"/>
    <col min="13564" max="13564" width="30.125" style="149" customWidth="1"/>
    <col min="13565" max="13567" width="18" style="149" customWidth="1"/>
    <col min="13568" max="13572" width="9.125" style="149" hidden="1" customWidth="1"/>
    <col min="13573" max="13815" width="9.125" style="149"/>
    <col min="13816" max="13816" width="30.125" style="149" customWidth="1"/>
    <col min="13817" max="13819" width="16.625" style="149" customWidth="1"/>
    <col min="13820" max="13820" width="30.125" style="149" customWidth="1"/>
    <col min="13821" max="13823" width="18" style="149" customWidth="1"/>
    <col min="13824" max="13828" width="9.125" style="149" hidden="1" customWidth="1"/>
    <col min="13829" max="14071" width="9.125" style="149"/>
    <col min="14072" max="14072" width="30.125" style="149" customWidth="1"/>
    <col min="14073" max="14075" width="16.625" style="149" customWidth="1"/>
    <col min="14076" max="14076" width="30.125" style="149" customWidth="1"/>
    <col min="14077" max="14079" width="18" style="149" customWidth="1"/>
    <col min="14080" max="14084" width="9.125" style="149" hidden="1" customWidth="1"/>
    <col min="14085" max="14327" width="9.125" style="149"/>
    <col min="14328" max="14328" width="30.125" style="149" customWidth="1"/>
    <col min="14329" max="14331" width="16.625" style="149" customWidth="1"/>
    <col min="14332" max="14332" width="30.125" style="149" customWidth="1"/>
    <col min="14333" max="14335" width="18" style="149" customWidth="1"/>
    <col min="14336" max="14340" width="9.125" style="149" hidden="1" customWidth="1"/>
    <col min="14341" max="14583" width="9.125" style="149"/>
    <col min="14584" max="14584" width="30.125" style="149" customWidth="1"/>
    <col min="14585" max="14587" width="16.625" style="149" customWidth="1"/>
    <col min="14588" max="14588" width="30.125" style="149" customWidth="1"/>
    <col min="14589" max="14591" width="18" style="149" customWidth="1"/>
    <col min="14592" max="14596" width="9.125" style="149" hidden="1" customWidth="1"/>
    <col min="14597" max="14839" width="9.125" style="149"/>
    <col min="14840" max="14840" width="30.125" style="149" customWidth="1"/>
    <col min="14841" max="14843" width="16.625" style="149" customWidth="1"/>
    <col min="14844" max="14844" width="30.125" style="149" customWidth="1"/>
    <col min="14845" max="14847" width="18" style="149" customWidth="1"/>
    <col min="14848" max="14852" width="9.125" style="149" hidden="1" customWidth="1"/>
    <col min="14853" max="15095" width="9.125" style="149"/>
    <col min="15096" max="15096" width="30.125" style="149" customWidth="1"/>
    <col min="15097" max="15099" width="16.625" style="149" customWidth="1"/>
    <col min="15100" max="15100" width="30.125" style="149" customWidth="1"/>
    <col min="15101" max="15103" width="18" style="149" customWidth="1"/>
    <col min="15104" max="15108" width="9.125" style="149" hidden="1" customWidth="1"/>
    <col min="15109" max="15351" width="9.125" style="149"/>
    <col min="15352" max="15352" width="30.125" style="149" customWidth="1"/>
    <col min="15353" max="15355" width="16.625" style="149" customWidth="1"/>
    <col min="15356" max="15356" width="30.125" style="149" customWidth="1"/>
    <col min="15357" max="15359" width="18" style="149" customWidth="1"/>
    <col min="15360" max="15364" width="9.125" style="149" hidden="1" customWidth="1"/>
    <col min="15365" max="15607" width="9.125" style="149"/>
    <col min="15608" max="15608" width="30.125" style="149" customWidth="1"/>
    <col min="15609" max="15611" width="16.625" style="149" customWidth="1"/>
    <col min="15612" max="15612" width="30.125" style="149" customWidth="1"/>
    <col min="15613" max="15615" width="18" style="149" customWidth="1"/>
    <col min="15616" max="15620" width="9.125" style="149" hidden="1" customWidth="1"/>
    <col min="15621" max="15863" width="9.125" style="149"/>
    <col min="15864" max="15864" width="30.125" style="149" customWidth="1"/>
    <col min="15865" max="15867" width="16.625" style="149" customWidth="1"/>
    <col min="15868" max="15868" width="30.125" style="149" customWidth="1"/>
    <col min="15869" max="15871" width="18" style="149" customWidth="1"/>
    <col min="15872" max="15876" width="9.125" style="149" hidden="1" customWidth="1"/>
    <col min="15877" max="16119" width="9.125" style="149"/>
    <col min="16120" max="16120" width="30.125" style="149" customWidth="1"/>
    <col min="16121" max="16123" width="16.625" style="149" customWidth="1"/>
    <col min="16124" max="16124" width="30.125" style="149" customWidth="1"/>
    <col min="16125" max="16127" width="18" style="149" customWidth="1"/>
    <col min="16128" max="16132" width="9.125" style="149" hidden="1" customWidth="1"/>
    <col min="16133" max="16384" width="9.125" style="149"/>
  </cols>
  <sheetData>
    <row r="1" s="143" customFormat="1" ht="19.5" customHeight="1" spans="1:3">
      <c r="A1" s="4" t="s">
        <v>251</v>
      </c>
      <c r="B1" s="144"/>
      <c r="C1" s="144"/>
    </row>
    <row r="2" s="144" customFormat="1" ht="20.25" spans="1:4">
      <c r="A2" s="150" t="s">
        <v>252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10</v>
      </c>
      <c r="C5" s="155"/>
      <c r="D5" s="156"/>
    </row>
    <row r="6" s="146" customFormat="1" ht="24.95" customHeight="1" spans="1:4">
      <c r="A6" s="133" t="s">
        <v>186</v>
      </c>
      <c r="B6" s="155"/>
      <c r="C6" s="155"/>
      <c r="D6" s="157"/>
    </row>
    <row r="7" s="146" customFormat="1" ht="24.95" customHeight="1" spans="1:4">
      <c r="A7" s="133" t="s">
        <v>187</v>
      </c>
      <c r="B7" s="155"/>
      <c r="C7" s="155"/>
      <c r="D7" s="157"/>
    </row>
    <row r="8" s="146" customFormat="1" ht="24.95" customHeight="1" spans="1:4">
      <c r="A8" s="133" t="s">
        <v>188</v>
      </c>
      <c r="B8" s="155"/>
      <c r="C8" s="155"/>
      <c r="D8" s="157"/>
    </row>
    <row r="9" s="146" customFormat="1" ht="24.95" customHeight="1" spans="1:4">
      <c r="A9" s="133" t="s">
        <v>189</v>
      </c>
      <c r="B9" s="155">
        <v>10</v>
      </c>
      <c r="C9" s="155"/>
      <c r="D9" s="157"/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8" t="s">
        <v>253</v>
      </c>
      <c r="B14" s="159"/>
      <c r="C14" s="159"/>
      <c r="D14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19" sqref="D1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tabSelected="1" zoomScale="115" zoomScaleNormal="115" workbookViewId="0">
      <selection activeCell="B10" sqref="B10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1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7">
        <v>10</v>
      </c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8" t="s">
        <v>209</v>
      </c>
      <c r="B14" s="139">
        <f>SUM(B5:B13)</f>
        <v>10</v>
      </c>
      <c r="C14" s="139">
        <f>SUM(C5:C13)</f>
        <v>0</v>
      </c>
      <c r="D14" s="140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D17" sqref="D17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ht="14.25" customHeight="1" spans="1:4">
      <c r="A2" s="73" t="s">
        <v>262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13" workbookViewId="0">
      <selection activeCell="A11" sqref="A11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1">
        <f>B6+B22</f>
        <v>1726</v>
      </c>
      <c r="C5" s="171">
        <f>C6+C22</f>
        <v>1627</v>
      </c>
      <c r="D5" s="108">
        <f>C5/B5</f>
        <v>0.942641946697567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9" t="s">
        <v>51</v>
      </c>
      <c r="B6" s="171">
        <f>SUM(B7:B21)</f>
        <v>1693</v>
      </c>
      <c r="C6" s="171">
        <f>SUM(C7:C21)</f>
        <v>1602</v>
      </c>
      <c r="D6" s="108">
        <f t="shared" ref="D6:D29" si="0">C6/B6</f>
        <v>0.946249261665682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70">
        <v>1095</v>
      </c>
      <c r="C7" s="170">
        <v>1055</v>
      </c>
      <c r="D7" s="112">
        <f t="shared" si="0"/>
        <v>0.963470319634703</v>
      </c>
    </row>
    <row r="8" s="100" customFormat="1" ht="24.95" customHeight="1" spans="1:4">
      <c r="A8" s="110" t="s">
        <v>53</v>
      </c>
      <c r="B8" s="170">
        <v>90</v>
      </c>
      <c r="C8" s="170">
        <v>142</v>
      </c>
      <c r="D8" s="112">
        <f t="shared" si="0"/>
        <v>1.57777777777778</v>
      </c>
    </row>
    <row r="9" s="100" customFormat="1" ht="24.95" customHeight="1" spans="1:4">
      <c r="A9" s="110" t="s">
        <v>54</v>
      </c>
      <c r="B9" s="170">
        <v>252</v>
      </c>
      <c r="C9" s="170">
        <v>132</v>
      </c>
      <c r="D9" s="112">
        <f t="shared" si="0"/>
        <v>0.523809523809524</v>
      </c>
    </row>
    <row r="10" s="100" customFormat="1" ht="24.95" customHeight="1" spans="1:4">
      <c r="A10" s="110" t="s">
        <v>55</v>
      </c>
      <c r="B10" s="170"/>
      <c r="C10" s="170"/>
      <c r="D10" s="112" t="e">
        <f t="shared" si="0"/>
        <v>#DIV/0!</v>
      </c>
    </row>
    <row r="11" s="100" customFormat="1" ht="24.95" customHeight="1" spans="1:4">
      <c r="A11" s="110" t="s">
        <v>56</v>
      </c>
      <c r="B11" s="170">
        <v>203</v>
      </c>
      <c r="C11" s="170">
        <v>213</v>
      </c>
      <c r="D11" s="112">
        <f t="shared" si="0"/>
        <v>1.04926108374384</v>
      </c>
    </row>
    <row r="12" s="100" customFormat="1" ht="24.95" customHeight="1" spans="1:4">
      <c r="A12" s="110" t="s">
        <v>57</v>
      </c>
      <c r="B12" s="170">
        <v>34</v>
      </c>
      <c r="C12" s="170">
        <v>33</v>
      </c>
      <c r="D12" s="112">
        <f t="shared" si="0"/>
        <v>0.970588235294118</v>
      </c>
    </row>
    <row r="13" s="100" customFormat="1" ht="24.95" customHeight="1" spans="1:4">
      <c r="A13" s="110" t="s">
        <v>58</v>
      </c>
      <c r="B13" s="170">
        <v>18</v>
      </c>
      <c r="C13" s="170">
        <v>25</v>
      </c>
      <c r="D13" s="112">
        <f t="shared" si="0"/>
        <v>1.38888888888889</v>
      </c>
    </row>
    <row r="14" s="100" customFormat="1" ht="24.95" customHeight="1" spans="1:4">
      <c r="A14" s="110" t="s">
        <v>59</v>
      </c>
      <c r="B14" s="170"/>
      <c r="C14" s="170">
        <v>1</v>
      </c>
      <c r="D14" s="112" t="e">
        <f t="shared" si="0"/>
        <v>#DIV/0!</v>
      </c>
    </row>
    <row r="15" s="100" customFormat="1" ht="24.95" customHeight="1" spans="1:4">
      <c r="A15" s="110" t="s">
        <v>60</v>
      </c>
      <c r="B15" s="170"/>
      <c r="C15" s="170"/>
      <c r="D15" s="112" t="e">
        <f t="shared" si="0"/>
        <v>#DIV/0!</v>
      </c>
    </row>
    <row r="16" s="100" customFormat="1" ht="24.95" customHeight="1" spans="1:4">
      <c r="A16" s="110" t="s">
        <v>61</v>
      </c>
      <c r="B16" s="170"/>
      <c r="C16" s="170"/>
      <c r="D16" s="112" t="e">
        <f t="shared" si="0"/>
        <v>#DIV/0!</v>
      </c>
    </row>
    <row r="17" s="100" customFormat="1" ht="24.95" customHeight="1" spans="1:4">
      <c r="A17" s="110" t="s">
        <v>62</v>
      </c>
      <c r="B17" s="170">
        <v>1</v>
      </c>
      <c r="C17" s="170">
        <v>1</v>
      </c>
      <c r="D17" s="112">
        <f t="shared" si="0"/>
        <v>1</v>
      </c>
    </row>
    <row r="18" s="100" customFormat="1" ht="24.95" customHeight="1" spans="1:4">
      <c r="A18" s="110" t="s">
        <v>63</v>
      </c>
      <c r="B18" s="170"/>
      <c r="C18" s="170"/>
      <c r="D18" s="112"/>
    </row>
    <row r="19" s="100" customFormat="1" ht="24.95" customHeight="1" spans="1:4">
      <c r="A19" s="110" t="s">
        <v>64</v>
      </c>
      <c r="B19" s="170"/>
      <c r="C19" s="170"/>
      <c r="D19" s="112" t="e">
        <f t="shared" si="0"/>
        <v>#DIV/0!</v>
      </c>
    </row>
    <row r="20" s="100" customFormat="1" ht="24.95" customHeight="1" spans="1:4">
      <c r="A20" s="110" t="s">
        <v>65</v>
      </c>
      <c r="B20" s="170"/>
      <c r="C20" s="170"/>
      <c r="D20" s="112"/>
    </row>
    <row r="21" s="100" customFormat="1" ht="24.95" customHeight="1" spans="1:4">
      <c r="A21" s="110" t="s">
        <v>66</v>
      </c>
      <c r="B21" s="170"/>
      <c r="C21" s="170"/>
      <c r="D21" s="112" t="e">
        <f t="shared" si="0"/>
        <v>#DIV/0!</v>
      </c>
    </row>
    <row r="22" s="100" customFormat="1" ht="24.95" customHeight="1" spans="1:4">
      <c r="A22" s="169" t="s">
        <v>67</v>
      </c>
      <c r="B22" s="171">
        <f>SUM(B23:B29)</f>
        <v>33</v>
      </c>
      <c r="C22" s="171">
        <f>SUM(C23:C29)</f>
        <v>25</v>
      </c>
      <c r="D22" s="108">
        <f t="shared" si="0"/>
        <v>0.757575757575758</v>
      </c>
    </row>
    <row r="23" s="100" customFormat="1" ht="24.95" customHeight="1" spans="1:4">
      <c r="A23" s="110" t="s">
        <v>68</v>
      </c>
      <c r="B23" s="170"/>
      <c r="C23" s="170"/>
      <c r="D23" s="112" t="e">
        <f t="shared" si="0"/>
        <v>#DIV/0!</v>
      </c>
    </row>
    <row r="24" s="100" customFormat="1" ht="24.95" customHeight="1" spans="1:4">
      <c r="A24" s="110" t="s">
        <v>69</v>
      </c>
      <c r="B24" s="170"/>
      <c r="C24" s="170"/>
      <c r="D24" s="112" t="e">
        <f t="shared" si="0"/>
        <v>#DIV/0!</v>
      </c>
    </row>
    <row r="25" s="100" customFormat="1" ht="24.95" customHeight="1" spans="1:4">
      <c r="A25" s="110" t="s">
        <v>70</v>
      </c>
      <c r="B25" s="170"/>
      <c r="C25" s="170">
        <v>8</v>
      </c>
      <c r="D25" s="112" t="e">
        <f t="shared" si="0"/>
        <v>#DIV/0!</v>
      </c>
    </row>
    <row r="26" s="100" customFormat="1" ht="24.95" customHeight="1" spans="1:4">
      <c r="A26" s="110" t="s">
        <v>71</v>
      </c>
      <c r="B26" s="170">
        <v>33</v>
      </c>
      <c r="C26" s="170">
        <v>17</v>
      </c>
      <c r="D26" s="112">
        <f t="shared" si="0"/>
        <v>0.515151515151515</v>
      </c>
    </row>
    <row r="27" s="100" customFormat="1" ht="24.95" customHeight="1" spans="1:4">
      <c r="A27" s="110" t="s">
        <v>72</v>
      </c>
      <c r="B27" s="170"/>
      <c r="C27" s="170"/>
      <c r="D27" s="112" t="e">
        <f t="shared" si="0"/>
        <v>#DIV/0!</v>
      </c>
    </row>
    <row r="28" s="100" customFormat="1" ht="24.95" customHeight="1" spans="1:4">
      <c r="A28" s="110" t="s">
        <v>73</v>
      </c>
      <c r="B28" s="170"/>
      <c r="C28" s="170"/>
      <c r="D28" s="112" t="e">
        <f t="shared" si="0"/>
        <v>#DIV/0!</v>
      </c>
    </row>
    <row r="29" s="100" customFormat="1" ht="24.95" customHeight="1" spans="1:4">
      <c r="A29" s="114" t="s">
        <v>74</v>
      </c>
      <c r="B29" s="172"/>
      <c r="C29" s="172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ht="14.25" customHeight="1" spans="1:4">
      <c r="A2" s="73" t="s">
        <v>266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9" workbookViewId="0">
      <selection activeCell="A14" sqref="A14:C14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opLeftCell="A9" workbookViewId="0">
      <selection activeCell="A12" sqref="A12:C12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C5" sqref="C5:D12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4" workbookViewId="0">
      <selection activeCell="A11" sqref="A11:E11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G10" sqref="G10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ht="14.25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5" t="s">
        <v>76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14" workbookViewId="0">
      <selection activeCell="A24" sqref="A2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3262</v>
      </c>
      <c r="C5" s="107">
        <f>SUM(C6:C29)</f>
        <v>3226</v>
      </c>
      <c r="D5" s="87">
        <f>C5/B5</f>
        <v>0.988963825873697</v>
      </c>
    </row>
    <row r="6" s="4" customFormat="1" ht="24.95" customHeight="1" spans="1:43">
      <c r="A6" s="88" t="s">
        <v>80</v>
      </c>
      <c r="B6" s="175">
        <v>979</v>
      </c>
      <c r="C6" s="175">
        <v>1010</v>
      </c>
      <c r="D6" s="90">
        <f t="shared" ref="D6:D29" si="0">C6/B6</f>
        <v>1.03166496424923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5"/>
      <c r="C7" s="175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5"/>
      <c r="C8" s="175"/>
      <c r="D8" s="90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5"/>
      <c r="C9" s="175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5"/>
      <c r="C10" s="175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5"/>
      <c r="C11" s="175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5">
        <v>90</v>
      </c>
      <c r="C12" s="175">
        <v>99</v>
      </c>
      <c r="D12" s="90">
        <f t="shared" si="0"/>
        <v>1.1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5">
        <v>397</v>
      </c>
      <c r="C13" s="175">
        <v>455</v>
      </c>
      <c r="D13" s="90">
        <f t="shared" si="0"/>
        <v>1.14609571788413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5">
        <v>93</v>
      </c>
      <c r="C14" s="175">
        <v>88</v>
      </c>
      <c r="D14" s="90">
        <f t="shared" si="0"/>
        <v>0.946236559139785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5">
        <v>215</v>
      </c>
      <c r="C15" s="175">
        <v>137</v>
      </c>
      <c r="D15" s="90">
        <f t="shared" si="0"/>
        <v>0.637209302325581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5">
        <v>174</v>
      </c>
      <c r="C16" s="175">
        <v>202</v>
      </c>
      <c r="D16" s="90">
        <f t="shared" si="0"/>
        <v>1.16091954022989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5">
        <v>860</v>
      </c>
      <c r="C17" s="175">
        <v>869</v>
      </c>
      <c r="D17" s="90">
        <f t="shared" si="0"/>
        <v>1.01046511627907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5"/>
      <c r="C18" s="175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5">
        <v>271</v>
      </c>
      <c r="C19" s="175">
        <v>198</v>
      </c>
      <c r="D19" s="90">
        <f t="shared" si="0"/>
        <v>0.730627306273063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5"/>
      <c r="C20" s="175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5"/>
      <c r="C21" s="175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5"/>
      <c r="C22" s="175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5"/>
      <c r="C23" s="175"/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5">
        <v>183</v>
      </c>
      <c r="C24" s="175">
        <v>168</v>
      </c>
      <c r="D24" s="90">
        <f t="shared" si="0"/>
        <v>0.918032786885246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5"/>
      <c r="C25" s="175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5"/>
      <c r="C26" s="175"/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5"/>
      <c r="C27" s="175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5"/>
      <c r="C28" s="175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2"/>
      <c r="C29" s="202"/>
      <c r="D29" s="203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5" t="s">
        <v>105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  <row r="13" spans="1:4">
      <c r="A13" s="166"/>
      <c r="B13" s="166"/>
      <c r="C13" s="166"/>
      <c r="D13" s="166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40" sqref="C40:C5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3" t="s">
        <v>108</v>
      </c>
      <c r="C4" s="163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1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4" t="s">
        <v>110</v>
      </c>
      <c r="B5" s="134">
        <f>SUM(B6:B17)</f>
        <v>1516</v>
      </c>
      <c r="C5" s="134">
        <f>SUM(C6:C17)</f>
        <v>1526</v>
      </c>
      <c r="D5" s="135">
        <f>IFERROR(C5/B5,0)</f>
        <v>1.0065963060686</v>
      </c>
    </row>
    <row r="6" s="126" customFormat="1" ht="24.95" customHeight="1" spans="1:4">
      <c r="A6" s="164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4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4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4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4" t="s">
        <v>115</v>
      </c>
      <c r="B10" s="134">
        <v>1144</v>
      </c>
      <c r="C10" s="134">
        <v>1144</v>
      </c>
      <c r="D10" s="135">
        <f t="shared" si="0"/>
        <v>1</v>
      </c>
    </row>
    <row r="11" s="126" customFormat="1" ht="24.95" customHeight="1" spans="1:4">
      <c r="A11" s="164" t="s">
        <v>116</v>
      </c>
      <c r="B11" s="134">
        <v>372</v>
      </c>
      <c r="C11" s="134">
        <v>382</v>
      </c>
      <c r="D11" s="135">
        <f t="shared" si="0"/>
        <v>1.02688172043011</v>
      </c>
    </row>
    <row r="12" s="126" customFormat="1" ht="24.95" customHeight="1" spans="1:4">
      <c r="A12" s="164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4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4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4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4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v>193</v>
      </c>
      <c r="C39" s="134">
        <f>SUM(C40:C60)</f>
        <v>178</v>
      </c>
      <c r="D39" s="135">
        <f t="shared" si="0"/>
        <v>0.922279792746114</v>
      </c>
    </row>
    <row r="40" s="126" customFormat="1" ht="24.95" customHeight="1" spans="1:4">
      <c r="A40" s="136" t="s">
        <v>145</v>
      </c>
      <c r="B40" s="134">
        <v>38</v>
      </c>
      <c r="C40" s="134">
        <v>33</v>
      </c>
      <c r="D40" s="135">
        <f t="shared" si="0"/>
        <v>0.868421052631579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22</v>
      </c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>
        <v>1</v>
      </c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132</v>
      </c>
      <c r="C51" s="134">
        <v>145</v>
      </c>
      <c r="D51" s="135">
        <f t="shared" si="0"/>
        <v>1.09848484848485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8" t="s">
        <v>166</v>
      </c>
      <c r="B61" s="139">
        <f>B5+B39</f>
        <v>1709</v>
      </c>
      <c r="C61" s="139">
        <f>C5+C39</f>
        <v>1704</v>
      </c>
      <c r="D61" s="140">
        <f t="shared" si="0"/>
        <v>0.997074312463429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G10" sqref="G10"/>
    </sheetView>
  </sheetViews>
  <sheetFormatPr defaultColWidth="9.125" defaultRowHeight="14.25" outlineLevelCol="3"/>
  <cols>
    <col min="1" max="1" width="35.625" style="148" customWidth="1"/>
    <col min="2" max="4" width="15.625" style="148" customWidth="1"/>
    <col min="5" max="246" width="9.125" style="149"/>
    <col min="247" max="247" width="30.125" style="149" customWidth="1"/>
    <col min="248" max="250" width="16.625" style="149" customWidth="1"/>
    <col min="251" max="251" width="30.125" style="149" customWidth="1"/>
    <col min="252" max="254" width="18" style="149" customWidth="1"/>
    <col min="255" max="259" width="9.125" style="149" hidden="1" customWidth="1"/>
    <col min="260" max="502" width="9.125" style="149"/>
    <col min="503" max="503" width="30.125" style="149" customWidth="1"/>
    <col min="504" max="506" width="16.625" style="149" customWidth="1"/>
    <col min="507" max="507" width="30.125" style="149" customWidth="1"/>
    <col min="508" max="510" width="18" style="149" customWidth="1"/>
    <col min="511" max="515" width="9.125" style="149" hidden="1" customWidth="1"/>
    <col min="516" max="758" width="9.125" style="149"/>
    <col min="759" max="759" width="30.125" style="149" customWidth="1"/>
    <col min="760" max="762" width="16.625" style="149" customWidth="1"/>
    <col min="763" max="763" width="30.125" style="149" customWidth="1"/>
    <col min="764" max="766" width="18" style="149" customWidth="1"/>
    <col min="767" max="771" width="9.125" style="149" hidden="1" customWidth="1"/>
    <col min="772" max="1014" width="9.125" style="149"/>
    <col min="1015" max="1015" width="30.125" style="149" customWidth="1"/>
    <col min="1016" max="1018" width="16.625" style="149" customWidth="1"/>
    <col min="1019" max="1019" width="30.125" style="149" customWidth="1"/>
    <col min="1020" max="1022" width="18" style="149" customWidth="1"/>
    <col min="1023" max="1027" width="9.125" style="149" hidden="1" customWidth="1"/>
    <col min="1028" max="1270" width="9.125" style="149"/>
    <col min="1271" max="1271" width="30.125" style="149" customWidth="1"/>
    <col min="1272" max="1274" width="16.625" style="149" customWidth="1"/>
    <col min="1275" max="1275" width="30.125" style="149" customWidth="1"/>
    <col min="1276" max="1278" width="18" style="149" customWidth="1"/>
    <col min="1279" max="1283" width="9.125" style="149" hidden="1" customWidth="1"/>
    <col min="1284" max="1526" width="9.125" style="149"/>
    <col min="1527" max="1527" width="30.125" style="149" customWidth="1"/>
    <col min="1528" max="1530" width="16.625" style="149" customWidth="1"/>
    <col min="1531" max="1531" width="30.125" style="149" customWidth="1"/>
    <col min="1532" max="1534" width="18" style="149" customWidth="1"/>
    <col min="1535" max="1539" width="9.125" style="149" hidden="1" customWidth="1"/>
    <col min="1540" max="1782" width="9.125" style="149"/>
    <col min="1783" max="1783" width="30.125" style="149" customWidth="1"/>
    <col min="1784" max="1786" width="16.625" style="149" customWidth="1"/>
    <col min="1787" max="1787" width="30.125" style="149" customWidth="1"/>
    <col min="1788" max="1790" width="18" style="149" customWidth="1"/>
    <col min="1791" max="1795" width="9.125" style="149" hidden="1" customWidth="1"/>
    <col min="1796" max="2038" width="9.125" style="149"/>
    <col min="2039" max="2039" width="30.125" style="149" customWidth="1"/>
    <col min="2040" max="2042" width="16.625" style="149" customWidth="1"/>
    <col min="2043" max="2043" width="30.125" style="149" customWidth="1"/>
    <col min="2044" max="2046" width="18" style="149" customWidth="1"/>
    <col min="2047" max="2051" width="9.125" style="149" hidden="1" customWidth="1"/>
    <col min="2052" max="2294" width="9.125" style="149"/>
    <col min="2295" max="2295" width="30.125" style="149" customWidth="1"/>
    <col min="2296" max="2298" width="16.625" style="149" customWidth="1"/>
    <col min="2299" max="2299" width="30.125" style="149" customWidth="1"/>
    <col min="2300" max="2302" width="18" style="149" customWidth="1"/>
    <col min="2303" max="2307" width="9.125" style="149" hidden="1" customWidth="1"/>
    <col min="2308" max="2550" width="9.125" style="149"/>
    <col min="2551" max="2551" width="30.125" style="149" customWidth="1"/>
    <col min="2552" max="2554" width="16.625" style="149" customWidth="1"/>
    <col min="2555" max="2555" width="30.125" style="149" customWidth="1"/>
    <col min="2556" max="2558" width="18" style="149" customWidth="1"/>
    <col min="2559" max="2563" width="9.125" style="149" hidden="1" customWidth="1"/>
    <col min="2564" max="2806" width="9.125" style="149"/>
    <col min="2807" max="2807" width="30.125" style="149" customWidth="1"/>
    <col min="2808" max="2810" width="16.625" style="149" customWidth="1"/>
    <col min="2811" max="2811" width="30.125" style="149" customWidth="1"/>
    <col min="2812" max="2814" width="18" style="149" customWidth="1"/>
    <col min="2815" max="2819" width="9.125" style="149" hidden="1" customWidth="1"/>
    <col min="2820" max="3062" width="9.125" style="149"/>
    <col min="3063" max="3063" width="30.125" style="149" customWidth="1"/>
    <col min="3064" max="3066" width="16.625" style="149" customWidth="1"/>
    <col min="3067" max="3067" width="30.125" style="149" customWidth="1"/>
    <col min="3068" max="3070" width="18" style="149" customWidth="1"/>
    <col min="3071" max="3075" width="9.125" style="149" hidden="1" customWidth="1"/>
    <col min="3076" max="3318" width="9.125" style="149"/>
    <col min="3319" max="3319" width="30.125" style="149" customWidth="1"/>
    <col min="3320" max="3322" width="16.625" style="149" customWidth="1"/>
    <col min="3323" max="3323" width="30.125" style="149" customWidth="1"/>
    <col min="3324" max="3326" width="18" style="149" customWidth="1"/>
    <col min="3327" max="3331" width="9.125" style="149" hidden="1" customWidth="1"/>
    <col min="3332" max="3574" width="9.125" style="149"/>
    <col min="3575" max="3575" width="30.125" style="149" customWidth="1"/>
    <col min="3576" max="3578" width="16.625" style="149" customWidth="1"/>
    <col min="3579" max="3579" width="30.125" style="149" customWidth="1"/>
    <col min="3580" max="3582" width="18" style="149" customWidth="1"/>
    <col min="3583" max="3587" width="9.125" style="149" hidden="1" customWidth="1"/>
    <col min="3588" max="3830" width="9.125" style="149"/>
    <col min="3831" max="3831" width="30.125" style="149" customWidth="1"/>
    <col min="3832" max="3834" width="16.625" style="149" customWidth="1"/>
    <col min="3835" max="3835" width="30.125" style="149" customWidth="1"/>
    <col min="3836" max="3838" width="18" style="149" customWidth="1"/>
    <col min="3839" max="3843" width="9.125" style="149" hidden="1" customWidth="1"/>
    <col min="3844" max="4086" width="9.125" style="149"/>
    <col min="4087" max="4087" width="30.125" style="149" customWidth="1"/>
    <col min="4088" max="4090" width="16.625" style="149" customWidth="1"/>
    <col min="4091" max="4091" width="30.125" style="149" customWidth="1"/>
    <col min="4092" max="4094" width="18" style="149" customWidth="1"/>
    <col min="4095" max="4099" width="9.125" style="149" hidden="1" customWidth="1"/>
    <col min="4100" max="4342" width="9.125" style="149"/>
    <col min="4343" max="4343" width="30.125" style="149" customWidth="1"/>
    <col min="4344" max="4346" width="16.625" style="149" customWidth="1"/>
    <col min="4347" max="4347" width="30.125" style="149" customWidth="1"/>
    <col min="4348" max="4350" width="18" style="149" customWidth="1"/>
    <col min="4351" max="4355" width="9.125" style="149" hidden="1" customWidth="1"/>
    <col min="4356" max="4598" width="9.125" style="149"/>
    <col min="4599" max="4599" width="30.125" style="149" customWidth="1"/>
    <col min="4600" max="4602" width="16.625" style="149" customWidth="1"/>
    <col min="4603" max="4603" width="30.125" style="149" customWidth="1"/>
    <col min="4604" max="4606" width="18" style="149" customWidth="1"/>
    <col min="4607" max="4611" width="9.125" style="149" hidden="1" customWidth="1"/>
    <col min="4612" max="4854" width="9.125" style="149"/>
    <col min="4855" max="4855" width="30.125" style="149" customWidth="1"/>
    <col min="4856" max="4858" width="16.625" style="149" customWidth="1"/>
    <col min="4859" max="4859" width="30.125" style="149" customWidth="1"/>
    <col min="4860" max="4862" width="18" style="149" customWidth="1"/>
    <col min="4863" max="4867" width="9.125" style="149" hidden="1" customWidth="1"/>
    <col min="4868" max="5110" width="9.125" style="149"/>
    <col min="5111" max="5111" width="30.125" style="149" customWidth="1"/>
    <col min="5112" max="5114" width="16.625" style="149" customWidth="1"/>
    <col min="5115" max="5115" width="30.125" style="149" customWidth="1"/>
    <col min="5116" max="5118" width="18" style="149" customWidth="1"/>
    <col min="5119" max="5123" width="9.125" style="149" hidden="1" customWidth="1"/>
    <col min="5124" max="5366" width="9.125" style="149"/>
    <col min="5367" max="5367" width="30.125" style="149" customWidth="1"/>
    <col min="5368" max="5370" width="16.625" style="149" customWidth="1"/>
    <col min="5371" max="5371" width="30.125" style="149" customWidth="1"/>
    <col min="5372" max="5374" width="18" style="149" customWidth="1"/>
    <col min="5375" max="5379" width="9.125" style="149" hidden="1" customWidth="1"/>
    <col min="5380" max="5622" width="9.125" style="149"/>
    <col min="5623" max="5623" width="30.125" style="149" customWidth="1"/>
    <col min="5624" max="5626" width="16.625" style="149" customWidth="1"/>
    <col min="5627" max="5627" width="30.125" style="149" customWidth="1"/>
    <col min="5628" max="5630" width="18" style="149" customWidth="1"/>
    <col min="5631" max="5635" width="9.125" style="149" hidden="1" customWidth="1"/>
    <col min="5636" max="5878" width="9.125" style="149"/>
    <col min="5879" max="5879" width="30.125" style="149" customWidth="1"/>
    <col min="5880" max="5882" width="16.625" style="149" customWidth="1"/>
    <col min="5883" max="5883" width="30.125" style="149" customWidth="1"/>
    <col min="5884" max="5886" width="18" style="149" customWidth="1"/>
    <col min="5887" max="5891" width="9.125" style="149" hidden="1" customWidth="1"/>
    <col min="5892" max="6134" width="9.125" style="149"/>
    <col min="6135" max="6135" width="30.125" style="149" customWidth="1"/>
    <col min="6136" max="6138" width="16.625" style="149" customWidth="1"/>
    <col min="6139" max="6139" width="30.125" style="149" customWidth="1"/>
    <col min="6140" max="6142" width="18" style="149" customWidth="1"/>
    <col min="6143" max="6147" width="9.125" style="149" hidden="1" customWidth="1"/>
    <col min="6148" max="6390" width="9.125" style="149"/>
    <col min="6391" max="6391" width="30.125" style="149" customWidth="1"/>
    <col min="6392" max="6394" width="16.625" style="149" customWidth="1"/>
    <col min="6395" max="6395" width="30.125" style="149" customWidth="1"/>
    <col min="6396" max="6398" width="18" style="149" customWidth="1"/>
    <col min="6399" max="6403" width="9.125" style="149" hidden="1" customWidth="1"/>
    <col min="6404" max="6646" width="9.125" style="149"/>
    <col min="6647" max="6647" width="30.125" style="149" customWidth="1"/>
    <col min="6648" max="6650" width="16.625" style="149" customWidth="1"/>
    <col min="6651" max="6651" width="30.125" style="149" customWidth="1"/>
    <col min="6652" max="6654" width="18" style="149" customWidth="1"/>
    <col min="6655" max="6659" width="9.125" style="149" hidden="1" customWidth="1"/>
    <col min="6660" max="6902" width="9.125" style="149"/>
    <col min="6903" max="6903" width="30.125" style="149" customWidth="1"/>
    <col min="6904" max="6906" width="16.625" style="149" customWidth="1"/>
    <col min="6907" max="6907" width="30.125" style="149" customWidth="1"/>
    <col min="6908" max="6910" width="18" style="149" customWidth="1"/>
    <col min="6911" max="6915" width="9.125" style="149" hidden="1" customWidth="1"/>
    <col min="6916" max="7158" width="9.125" style="149"/>
    <col min="7159" max="7159" width="30.125" style="149" customWidth="1"/>
    <col min="7160" max="7162" width="16.625" style="149" customWidth="1"/>
    <col min="7163" max="7163" width="30.125" style="149" customWidth="1"/>
    <col min="7164" max="7166" width="18" style="149" customWidth="1"/>
    <col min="7167" max="7171" width="9.125" style="149" hidden="1" customWidth="1"/>
    <col min="7172" max="7414" width="9.125" style="149"/>
    <col min="7415" max="7415" width="30.125" style="149" customWidth="1"/>
    <col min="7416" max="7418" width="16.625" style="149" customWidth="1"/>
    <col min="7419" max="7419" width="30.125" style="149" customWidth="1"/>
    <col min="7420" max="7422" width="18" style="149" customWidth="1"/>
    <col min="7423" max="7427" width="9.125" style="149" hidden="1" customWidth="1"/>
    <col min="7428" max="7670" width="9.125" style="149"/>
    <col min="7671" max="7671" width="30.125" style="149" customWidth="1"/>
    <col min="7672" max="7674" width="16.625" style="149" customWidth="1"/>
    <col min="7675" max="7675" width="30.125" style="149" customWidth="1"/>
    <col min="7676" max="7678" width="18" style="149" customWidth="1"/>
    <col min="7679" max="7683" width="9.125" style="149" hidden="1" customWidth="1"/>
    <col min="7684" max="7926" width="9.125" style="149"/>
    <col min="7927" max="7927" width="30.125" style="149" customWidth="1"/>
    <col min="7928" max="7930" width="16.625" style="149" customWidth="1"/>
    <col min="7931" max="7931" width="30.125" style="149" customWidth="1"/>
    <col min="7932" max="7934" width="18" style="149" customWidth="1"/>
    <col min="7935" max="7939" width="9.125" style="149" hidden="1" customWidth="1"/>
    <col min="7940" max="8182" width="9.125" style="149"/>
    <col min="8183" max="8183" width="30.125" style="149" customWidth="1"/>
    <col min="8184" max="8186" width="16.625" style="149" customWidth="1"/>
    <col min="8187" max="8187" width="30.125" style="149" customWidth="1"/>
    <col min="8188" max="8190" width="18" style="149" customWidth="1"/>
    <col min="8191" max="8195" width="9.125" style="149" hidden="1" customWidth="1"/>
    <col min="8196" max="8438" width="9.125" style="149"/>
    <col min="8439" max="8439" width="30.125" style="149" customWidth="1"/>
    <col min="8440" max="8442" width="16.625" style="149" customWidth="1"/>
    <col min="8443" max="8443" width="30.125" style="149" customWidth="1"/>
    <col min="8444" max="8446" width="18" style="149" customWidth="1"/>
    <col min="8447" max="8451" width="9.125" style="149" hidden="1" customWidth="1"/>
    <col min="8452" max="8694" width="9.125" style="149"/>
    <col min="8695" max="8695" width="30.125" style="149" customWidth="1"/>
    <col min="8696" max="8698" width="16.625" style="149" customWidth="1"/>
    <col min="8699" max="8699" width="30.125" style="149" customWidth="1"/>
    <col min="8700" max="8702" width="18" style="149" customWidth="1"/>
    <col min="8703" max="8707" width="9.125" style="149" hidden="1" customWidth="1"/>
    <col min="8708" max="8950" width="9.125" style="149"/>
    <col min="8951" max="8951" width="30.125" style="149" customWidth="1"/>
    <col min="8952" max="8954" width="16.625" style="149" customWidth="1"/>
    <col min="8955" max="8955" width="30.125" style="149" customWidth="1"/>
    <col min="8956" max="8958" width="18" style="149" customWidth="1"/>
    <col min="8959" max="8963" width="9.125" style="149" hidden="1" customWidth="1"/>
    <col min="8964" max="9206" width="9.125" style="149"/>
    <col min="9207" max="9207" width="30.125" style="149" customWidth="1"/>
    <col min="9208" max="9210" width="16.625" style="149" customWidth="1"/>
    <col min="9211" max="9211" width="30.125" style="149" customWidth="1"/>
    <col min="9212" max="9214" width="18" style="149" customWidth="1"/>
    <col min="9215" max="9219" width="9.125" style="149" hidden="1" customWidth="1"/>
    <col min="9220" max="9462" width="9.125" style="149"/>
    <col min="9463" max="9463" width="30.125" style="149" customWidth="1"/>
    <col min="9464" max="9466" width="16.625" style="149" customWidth="1"/>
    <col min="9467" max="9467" width="30.125" style="149" customWidth="1"/>
    <col min="9468" max="9470" width="18" style="149" customWidth="1"/>
    <col min="9471" max="9475" width="9.125" style="149" hidden="1" customWidth="1"/>
    <col min="9476" max="9718" width="9.125" style="149"/>
    <col min="9719" max="9719" width="30.125" style="149" customWidth="1"/>
    <col min="9720" max="9722" width="16.625" style="149" customWidth="1"/>
    <col min="9723" max="9723" width="30.125" style="149" customWidth="1"/>
    <col min="9724" max="9726" width="18" style="149" customWidth="1"/>
    <col min="9727" max="9731" width="9.125" style="149" hidden="1" customWidth="1"/>
    <col min="9732" max="9974" width="9.125" style="149"/>
    <col min="9975" max="9975" width="30.125" style="149" customWidth="1"/>
    <col min="9976" max="9978" width="16.625" style="149" customWidth="1"/>
    <col min="9979" max="9979" width="30.125" style="149" customWidth="1"/>
    <col min="9980" max="9982" width="18" style="149" customWidth="1"/>
    <col min="9983" max="9987" width="9.125" style="149" hidden="1" customWidth="1"/>
    <col min="9988" max="10230" width="9.125" style="149"/>
    <col min="10231" max="10231" width="30.125" style="149" customWidth="1"/>
    <col min="10232" max="10234" width="16.625" style="149" customWidth="1"/>
    <col min="10235" max="10235" width="30.125" style="149" customWidth="1"/>
    <col min="10236" max="10238" width="18" style="149" customWidth="1"/>
    <col min="10239" max="10243" width="9.125" style="149" hidden="1" customWidth="1"/>
    <col min="10244" max="10486" width="9.125" style="149"/>
    <col min="10487" max="10487" width="30.125" style="149" customWidth="1"/>
    <col min="10488" max="10490" width="16.625" style="149" customWidth="1"/>
    <col min="10491" max="10491" width="30.125" style="149" customWidth="1"/>
    <col min="10492" max="10494" width="18" style="149" customWidth="1"/>
    <col min="10495" max="10499" width="9.125" style="149" hidden="1" customWidth="1"/>
    <col min="10500" max="10742" width="9.125" style="149"/>
    <col min="10743" max="10743" width="30.125" style="149" customWidth="1"/>
    <col min="10744" max="10746" width="16.625" style="149" customWidth="1"/>
    <col min="10747" max="10747" width="30.125" style="149" customWidth="1"/>
    <col min="10748" max="10750" width="18" style="149" customWidth="1"/>
    <col min="10751" max="10755" width="9.125" style="149" hidden="1" customWidth="1"/>
    <col min="10756" max="10998" width="9.125" style="149"/>
    <col min="10999" max="10999" width="30.125" style="149" customWidth="1"/>
    <col min="11000" max="11002" width="16.625" style="149" customWidth="1"/>
    <col min="11003" max="11003" width="30.125" style="149" customWidth="1"/>
    <col min="11004" max="11006" width="18" style="149" customWidth="1"/>
    <col min="11007" max="11011" width="9.125" style="149" hidden="1" customWidth="1"/>
    <col min="11012" max="11254" width="9.125" style="149"/>
    <col min="11255" max="11255" width="30.125" style="149" customWidth="1"/>
    <col min="11256" max="11258" width="16.625" style="149" customWidth="1"/>
    <col min="11259" max="11259" width="30.125" style="149" customWidth="1"/>
    <col min="11260" max="11262" width="18" style="149" customWidth="1"/>
    <col min="11263" max="11267" width="9.125" style="149" hidden="1" customWidth="1"/>
    <col min="11268" max="11510" width="9.125" style="149"/>
    <col min="11511" max="11511" width="30.125" style="149" customWidth="1"/>
    <col min="11512" max="11514" width="16.625" style="149" customWidth="1"/>
    <col min="11515" max="11515" width="30.125" style="149" customWidth="1"/>
    <col min="11516" max="11518" width="18" style="149" customWidth="1"/>
    <col min="11519" max="11523" width="9.125" style="149" hidden="1" customWidth="1"/>
    <col min="11524" max="11766" width="9.125" style="149"/>
    <col min="11767" max="11767" width="30.125" style="149" customWidth="1"/>
    <col min="11768" max="11770" width="16.625" style="149" customWidth="1"/>
    <col min="11771" max="11771" width="30.125" style="149" customWidth="1"/>
    <col min="11772" max="11774" width="18" style="149" customWidth="1"/>
    <col min="11775" max="11779" width="9.125" style="149" hidden="1" customWidth="1"/>
    <col min="11780" max="12022" width="9.125" style="149"/>
    <col min="12023" max="12023" width="30.125" style="149" customWidth="1"/>
    <col min="12024" max="12026" width="16.625" style="149" customWidth="1"/>
    <col min="12027" max="12027" width="30.125" style="149" customWidth="1"/>
    <col min="12028" max="12030" width="18" style="149" customWidth="1"/>
    <col min="12031" max="12035" width="9.125" style="149" hidden="1" customWidth="1"/>
    <col min="12036" max="12278" width="9.125" style="149"/>
    <col min="12279" max="12279" width="30.125" style="149" customWidth="1"/>
    <col min="12280" max="12282" width="16.625" style="149" customWidth="1"/>
    <col min="12283" max="12283" width="30.125" style="149" customWidth="1"/>
    <col min="12284" max="12286" width="18" style="149" customWidth="1"/>
    <col min="12287" max="12291" width="9.125" style="149" hidden="1" customWidth="1"/>
    <col min="12292" max="12534" width="9.125" style="149"/>
    <col min="12535" max="12535" width="30.125" style="149" customWidth="1"/>
    <col min="12536" max="12538" width="16.625" style="149" customWidth="1"/>
    <col min="12539" max="12539" width="30.125" style="149" customWidth="1"/>
    <col min="12540" max="12542" width="18" style="149" customWidth="1"/>
    <col min="12543" max="12547" width="9.125" style="149" hidden="1" customWidth="1"/>
    <col min="12548" max="12790" width="9.125" style="149"/>
    <col min="12791" max="12791" width="30.125" style="149" customWidth="1"/>
    <col min="12792" max="12794" width="16.625" style="149" customWidth="1"/>
    <col min="12795" max="12795" width="30.125" style="149" customWidth="1"/>
    <col min="12796" max="12798" width="18" style="149" customWidth="1"/>
    <col min="12799" max="12803" width="9.125" style="149" hidden="1" customWidth="1"/>
    <col min="12804" max="13046" width="9.125" style="149"/>
    <col min="13047" max="13047" width="30.125" style="149" customWidth="1"/>
    <col min="13048" max="13050" width="16.625" style="149" customWidth="1"/>
    <col min="13051" max="13051" width="30.125" style="149" customWidth="1"/>
    <col min="13052" max="13054" width="18" style="149" customWidth="1"/>
    <col min="13055" max="13059" width="9.125" style="149" hidden="1" customWidth="1"/>
    <col min="13060" max="13302" width="9.125" style="149"/>
    <col min="13303" max="13303" width="30.125" style="149" customWidth="1"/>
    <col min="13304" max="13306" width="16.625" style="149" customWidth="1"/>
    <col min="13307" max="13307" width="30.125" style="149" customWidth="1"/>
    <col min="13308" max="13310" width="18" style="149" customWidth="1"/>
    <col min="13311" max="13315" width="9.125" style="149" hidden="1" customWidth="1"/>
    <col min="13316" max="13558" width="9.125" style="149"/>
    <col min="13559" max="13559" width="30.125" style="149" customWidth="1"/>
    <col min="13560" max="13562" width="16.625" style="149" customWidth="1"/>
    <col min="13563" max="13563" width="30.125" style="149" customWidth="1"/>
    <col min="13564" max="13566" width="18" style="149" customWidth="1"/>
    <col min="13567" max="13571" width="9.125" style="149" hidden="1" customWidth="1"/>
    <col min="13572" max="13814" width="9.125" style="149"/>
    <col min="13815" max="13815" width="30.125" style="149" customWidth="1"/>
    <col min="13816" max="13818" width="16.625" style="149" customWidth="1"/>
    <col min="13819" max="13819" width="30.125" style="149" customWidth="1"/>
    <col min="13820" max="13822" width="18" style="149" customWidth="1"/>
    <col min="13823" max="13827" width="9.125" style="149" hidden="1" customWidth="1"/>
    <col min="13828" max="14070" width="9.125" style="149"/>
    <col min="14071" max="14071" width="30.125" style="149" customWidth="1"/>
    <col min="14072" max="14074" width="16.625" style="149" customWidth="1"/>
    <col min="14075" max="14075" width="30.125" style="149" customWidth="1"/>
    <col min="14076" max="14078" width="18" style="149" customWidth="1"/>
    <col min="14079" max="14083" width="9.125" style="149" hidden="1" customWidth="1"/>
    <col min="14084" max="14326" width="9.125" style="149"/>
    <col min="14327" max="14327" width="30.125" style="149" customWidth="1"/>
    <col min="14328" max="14330" width="16.625" style="149" customWidth="1"/>
    <col min="14331" max="14331" width="30.125" style="149" customWidth="1"/>
    <col min="14332" max="14334" width="18" style="149" customWidth="1"/>
    <col min="14335" max="14339" width="9.125" style="149" hidden="1" customWidth="1"/>
    <col min="14340" max="14582" width="9.125" style="149"/>
    <col min="14583" max="14583" width="30.125" style="149" customWidth="1"/>
    <col min="14584" max="14586" width="16.625" style="149" customWidth="1"/>
    <col min="14587" max="14587" width="30.125" style="149" customWidth="1"/>
    <col min="14588" max="14590" width="18" style="149" customWidth="1"/>
    <col min="14591" max="14595" width="9.125" style="149" hidden="1" customWidth="1"/>
    <col min="14596" max="14838" width="9.125" style="149"/>
    <col min="14839" max="14839" width="30.125" style="149" customWidth="1"/>
    <col min="14840" max="14842" width="16.625" style="149" customWidth="1"/>
    <col min="14843" max="14843" width="30.125" style="149" customWidth="1"/>
    <col min="14844" max="14846" width="18" style="149" customWidth="1"/>
    <col min="14847" max="14851" width="9.125" style="149" hidden="1" customWidth="1"/>
    <col min="14852" max="15094" width="9.125" style="149"/>
    <col min="15095" max="15095" width="30.125" style="149" customWidth="1"/>
    <col min="15096" max="15098" width="16.625" style="149" customWidth="1"/>
    <col min="15099" max="15099" width="30.125" style="149" customWidth="1"/>
    <col min="15100" max="15102" width="18" style="149" customWidth="1"/>
    <col min="15103" max="15107" width="9.125" style="149" hidden="1" customWidth="1"/>
    <col min="15108" max="15350" width="9.125" style="149"/>
    <col min="15351" max="15351" width="30.125" style="149" customWidth="1"/>
    <col min="15352" max="15354" width="16.625" style="149" customWidth="1"/>
    <col min="15355" max="15355" width="30.125" style="149" customWidth="1"/>
    <col min="15356" max="15358" width="18" style="149" customWidth="1"/>
    <col min="15359" max="15363" width="9.125" style="149" hidden="1" customWidth="1"/>
    <col min="15364" max="15606" width="9.125" style="149"/>
    <col min="15607" max="15607" width="30.125" style="149" customWidth="1"/>
    <col min="15608" max="15610" width="16.625" style="149" customWidth="1"/>
    <col min="15611" max="15611" width="30.125" style="149" customWidth="1"/>
    <col min="15612" max="15614" width="18" style="149" customWidth="1"/>
    <col min="15615" max="15619" width="9.125" style="149" hidden="1" customWidth="1"/>
    <col min="15620" max="15862" width="9.125" style="149"/>
    <col min="15863" max="15863" width="30.125" style="149" customWidth="1"/>
    <col min="15864" max="15866" width="16.625" style="149" customWidth="1"/>
    <col min="15867" max="15867" width="30.125" style="149" customWidth="1"/>
    <col min="15868" max="15870" width="18" style="149" customWidth="1"/>
    <col min="15871" max="15875" width="9.125" style="149" hidden="1" customWidth="1"/>
    <col min="15876" max="16118" width="9.125" style="149"/>
    <col min="16119" max="16119" width="30.125" style="149" customWidth="1"/>
    <col min="16120" max="16122" width="16.625" style="149" customWidth="1"/>
    <col min="16123" max="16123" width="30.125" style="149" customWidth="1"/>
    <col min="16124" max="16126" width="18" style="149" customWidth="1"/>
    <col min="16127" max="16131" width="9.125" style="149" hidden="1" customWidth="1"/>
    <col min="16132" max="16384" width="9.125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8" t="s">
        <v>49</v>
      </c>
    </row>
    <row r="5" s="146" customFormat="1" ht="24.95" customHeight="1" spans="1:4">
      <c r="A5" s="154" t="s">
        <v>50</v>
      </c>
      <c r="B5" s="196">
        <f>SUM(B6:B19)</f>
        <v>0</v>
      </c>
      <c r="C5" s="196">
        <f>SUM(C6:C19)</f>
        <v>0</v>
      </c>
      <c r="D5" s="190" t="e">
        <f>C5/B5</f>
        <v>#DIV/0!</v>
      </c>
    </row>
    <row r="6" s="146" customFormat="1" ht="24.95" customHeight="1" spans="1:4">
      <c r="A6" s="133" t="s">
        <v>169</v>
      </c>
      <c r="B6" s="197"/>
      <c r="C6" s="197"/>
      <c r="D6" s="157"/>
    </row>
    <row r="7" s="146" customFormat="1" ht="24.95" customHeight="1" spans="1:4">
      <c r="A7" s="133" t="s">
        <v>170</v>
      </c>
      <c r="B7" s="197"/>
      <c r="C7" s="197"/>
      <c r="D7" s="157"/>
    </row>
    <row r="8" s="146" customFormat="1" ht="24.95" customHeight="1" spans="1:4">
      <c r="A8" s="133" t="s">
        <v>171</v>
      </c>
      <c r="B8" s="197"/>
      <c r="C8" s="197"/>
      <c r="D8" s="157"/>
    </row>
    <row r="9" s="146" customFormat="1" ht="24.95" customHeight="1" spans="1:4">
      <c r="A9" s="133" t="s">
        <v>172</v>
      </c>
      <c r="B9" s="197"/>
      <c r="C9" s="197"/>
      <c r="D9" s="157"/>
    </row>
    <row r="10" s="146" customFormat="1" ht="24.95" customHeight="1" spans="1:4">
      <c r="A10" s="133" t="s">
        <v>173</v>
      </c>
      <c r="B10" s="198"/>
      <c r="C10" s="197"/>
      <c r="D10" s="161"/>
    </row>
    <row r="11" s="146" customFormat="1" ht="24.95" customHeight="1" spans="1:4">
      <c r="A11" s="133" t="s">
        <v>174</v>
      </c>
      <c r="B11" s="199"/>
      <c r="C11" s="197"/>
      <c r="D11" s="157"/>
    </row>
    <row r="12" s="147" customFormat="1" ht="24.95" customHeight="1" spans="1:4">
      <c r="A12" s="133" t="s">
        <v>175</v>
      </c>
      <c r="B12" s="198"/>
      <c r="C12" s="197"/>
      <c r="D12" s="161"/>
    </row>
    <row r="13" s="148" customFormat="1" ht="24.95" customHeight="1" spans="1:4">
      <c r="A13" s="133" t="s">
        <v>176</v>
      </c>
      <c r="B13" s="199"/>
      <c r="C13" s="197"/>
      <c r="D13" s="157"/>
    </row>
    <row r="14" ht="24.95" customHeight="1" spans="1:4">
      <c r="A14" s="133" t="s">
        <v>177</v>
      </c>
      <c r="B14" s="199"/>
      <c r="C14" s="197"/>
      <c r="D14" s="157"/>
    </row>
    <row r="15" ht="24.95" customHeight="1" spans="1:4">
      <c r="A15" s="133" t="s">
        <v>178</v>
      </c>
      <c r="B15" s="199"/>
      <c r="C15" s="197"/>
      <c r="D15" s="157"/>
    </row>
    <row r="16" ht="24.95" customHeight="1" spans="1:4">
      <c r="A16" s="133" t="s">
        <v>179</v>
      </c>
      <c r="B16" s="198"/>
      <c r="C16" s="197"/>
      <c r="D16" s="157"/>
    </row>
    <row r="17" ht="33" customHeight="1" spans="1:4">
      <c r="A17" s="133" t="s">
        <v>180</v>
      </c>
      <c r="B17" s="199"/>
      <c r="C17" s="197"/>
      <c r="D17" s="157"/>
    </row>
    <row r="18" ht="24.95" customHeight="1" spans="1:4">
      <c r="A18" s="133" t="s">
        <v>181</v>
      </c>
      <c r="B18" s="200"/>
      <c r="C18" s="197"/>
      <c r="D18" s="161" t="e">
        <f>C18/B18</f>
        <v>#DIV/0!</v>
      </c>
    </row>
    <row r="19" ht="24.95" customHeight="1" spans="1:4">
      <c r="A19" s="158"/>
      <c r="B19" s="201"/>
      <c r="C19" s="201"/>
      <c r="D19" s="160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saber</cp:lastModifiedBy>
  <dcterms:created xsi:type="dcterms:W3CDTF">2015-06-05T18:19:00Z</dcterms:created>
  <dcterms:modified xsi:type="dcterms:W3CDTF">2022-09-29T06:30:12Z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4703808D96334427885A994C7CE68A30</vt:lpwstr>
  </property>
  <property fmtid="{D5CDD505-2E9C-101B-9397-08002B2CF9AE}" pid="3" name="KSOProductBuildVer">
    <vt:lpwstr>2052-11.1.0.12358</vt:lpwstr>
  </property>
</Properties>
</file>