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7410" tabRatio="827" firstSheet="7"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'!$A$4:$C$1329</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B5" i="38"/>
  <c r="D19" i="49"/>
  <c r="B19"/>
  <c r="D6"/>
  <c r="B6"/>
  <c r="D5"/>
  <c r="B5"/>
  <c r="B268" i="7"/>
  <c r="B255"/>
  <c r="B254"/>
  <c r="B237"/>
  <c r="B236"/>
  <c r="B219"/>
  <c r="B218"/>
  <c r="B206"/>
  <c r="B197"/>
  <c r="B193"/>
  <c r="B192"/>
  <c r="B189"/>
  <c r="B185"/>
  <c r="B184"/>
  <c r="B180"/>
  <c r="B176"/>
  <c r="B173"/>
  <c r="B164"/>
  <c r="B157"/>
  <c r="B148"/>
  <c r="B143"/>
  <c r="B138"/>
  <c r="B133"/>
  <c r="B132"/>
  <c r="B127"/>
  <c r="B124"/>
  <c r="B119"/>
  <c r="B114"/>
  <c r="B109"/>
  <c r="B108"/>
  <c r="B99"/>
  <c r="B96"/>
  <c r="B90"/>
  <c r="B86"/>
  <c r="B82"/>
  <c r="B78"/>
  <c r="B72"/>
  <c r="B67"/>
  <c r="B54"/>
  <c r="B53"/>
  <c r="B48"/>
  <c r="B43"/>
  <c r="B42"/>
  <c r="B39"/>
  <c r="B35"/>
  <c r="B31"/>
  <c r="B30"/>
  <c r="B27"/>
  <c r="B21"/>
  <c r="B15"/>
  <c r="B14"/>
  <c r="B7"/>
  <c r="B6"/>
  <c r="B5"/>
  <c r="D18" i="35"/>
  <c r="B18"/>
  <c r="D5"/>
  <c r="B5"/>
  <c r="D7" i="39"/>
  <c r="B7" s="1"/>
  <c r="C7"/>
  <c r="B1325" i="38"/>
  <c r="B1320"/>
  <c r="B1317"/>
  <c r="B1315"/>
  <c r="B1314"/>
  <c r="B1311"/>
  <c r="B1307"/>
  <c r="B1303"/>
  <c r="B1290"/>
  <c r="B1282"/>
  <c r="B1276"/>
  <c r="B1270"/>
  <c r="B1258"/>
  <c r="B1257"/>
  <c r="B1244"/>
  <c r="B1238"/>
  <c r="B1232"/>
  <c r="B1214"/>
  <c r="B1213"/>
  <c r="B1209"/>
  <c r="B1205"/>
  <c r="B1194"/>
  <c r="B1193"/>
  <c r="B1191"/>
  <c r="B1176"/>
  <c r="B1149"/>
  <c r="B1148"/>
  <c r="B1138"/>
  <c r="B1135"/>
  <c r="B1132"/>
  <c r="B1126"/>
  <c r="B1116"/>
  <c r="B1109"/>
  <c r="B1108"/>
  <c r="B1105"/>
  <c r="B1099"/>
  <c r="B1089"/>
  <c r="B1088"/>
  <c r="B1082"/>
  <c r="B1074"/>
  <c r="B1067"/>
  <c r="B1056"/>
  <c r="B1051"/>
  <c r="B1035"/>
  <c r="B1025"/>
  <c r="B1024"/>
  <c r="B1021"/>
  <c r="B1016"/>
  <c r="B1009"/>
  <c r="B1004"/>
  <c r="B994"/>
  <c r="B984"/>
  <c r="B961"/>
  <c r="B960"/>
  <c r="B957"/>
  <c r="B954"/>
  <c r="B947"/>
  <c r="B940"/>
  <c r="B929"/>
  <c r="B901"/>
  <c r="B876"/>
  <c r="B850"/>
  <c r="B849"/>
  <c r="B847"/>
  <c r="B845"/>
  <c r="B843"/>
  <c r="B840"/>
  <c r="B838"/>
  <c r="B827"/>
  <c r="B826"/>
  <c r="B824"/>
  <c r="B809"/>
  <c r="B807"/>
  <c r="B805"/>
  <c r="B799"/>
  <c r="B797"/>
  <c r="B795"/>
  <c r="B792"/>
  <c r="B789"/>
  <c r="B783"/>
  <c r="B776"/>
  <c r="B771"/>
  <c r="B762"/>
  <c r="B758"/>
  <c r="B748"/>
  <c r="B747"/>
  <c r="B745"/>
  <c r="B743"/>
  <c r="B734"/>
  <c r="B731"/>
  <c r="B727"/>
  <c r="B723"/>
  <c r="B718"/>
  <c r="B714"/>
  <c r="B711"/>
  <c r="B699"/>
  <c r="B695"/>
  <c r="B681"/>
  <c r="B676"/>
  <c r="B675"/>
  <c r="B673"/>
  <c r="B670"/>
  <c r="B662"/>
  <c r="B658"/>
  <c r="B654"/>
  <c r="B651"/>
  <c r="B648"/>
  <c r="B645"/>
  <c r="B642"/>
  <c r="B639"/>
  <c r="B634"/>
  <c r="B625"/>
  <c r="B617"/>
  <c r="B610"/>
  <c r="B602"/>
  <c r="B592"/>
  <c r="B588"/>
  <c r="B579"/>
  <c r="B577"/>
  <c r="B569"/>
  <c r="B550"/>
  <c r="B549"/>
  <c r="B545"/>
  <c r="B537"/>
  <c r="B528"/>
  <c r="B517"/>
  <c r="B509"/>
  <c r="B493"/>
  <c r="B492"/>
  <c r="B487"/>
  <c r="B483"/>
  <c r="B479"/>
  <c r="B472"/>
  <c r="B467"/>
  <c r="B462"/>
  <c r="B457"/>
  <c r="B451"/>
  <c r="B442"/>
  <c r="B437"/>
  <c r="B436"/>
  <c r="B434"/>
  <c r="B427"/>
  <c r="B421"/>
  <c r="B417"/>
  <c r="B413"/>
  <c r="B409"/>
  <c r="B403"/>
  <c r="B397"/>
  <c r="B390"/>
  <c r="B385"/>
  <c r="B384"/>
  <c r="B381"/>
  <c r="B375"/>
  <c r="B367"/>
  <c r="B357"/>
  <c r="B347"/>
  <c r="B333"/>
  <c r="B324"/>
  <c r="B316"/>
  <c r="B309"/>
  <c r="B298"/>
  <c r="B295"/>
  <c r="B294"/>
  <c r="B292"/>
  <c r="B282"/>
  <c r="B280"/>
  <c r="B278"/>
  <c r="B276"/>
  <c r="B275"/>
  <c r="B273"/>
  <c r="B267"/>
  <c r="B262"/>
  <c r="B260"/>
  <c r="B255"/>
  <c r="B249"/>
  <c r="B246"/>
  <c r="B243"/>
  <c r="B236"/>
  <c r="B235"/>
  <c r="B232"/>
  <c r="B217"/>
  <c r="B210"/>
  <c r="B204"/>
  <c r="B198"/>
  <c r="B190"/>
  <c r="B183"/>
  <c r="B176"/>
  <c r="B169"/>
  <c r="B162"/>
  <c r="B155"/>
  <c r="B149"/>
  <c r="B141"/>
  <c r="B134"/>
  <c r="B122"/>
  <c r="B111"/>
  <c r="B102"/>
  <c r="B89"/>
  <c r="B80"/>
  <c r="B72"/>
  <c r="B61"/>
  <c r="B50"/>
  <c r="B39"/>
  <c r="B28"/>
  <c r="B19"/>
  <c r="B7"/>
  <c r="B6"/>
  <c r="E5" i="71"/>
  <c r="B5"/>
  <c r="L19" i="48"/>
  <c r="J19"/>
  <c r="I19"/>
  <c r="E19"/>
  <c r="C19"/>
  <c r="B19"/>
  <c r="L17"/>
  <c r="J17"/>
  <c r="I17"/>
  <c r="L15"/>
  <c r="J15"/>
  <c r="I15"/>
  <c r="L12"/>
  <c r="J12"/>
  <c r="I12"/>
  <c r="L7"/>
  <c r="J7"/>
  <c r="I7"/>
  <c r="L6"/>
  <c r="J6"/>
  <c r="I6"/>
  <c r="E6"/>
  <c r="C6"/>
  <c r="B6"/>
  <c r="L5"/>
  <c r="J5"/>
  <c r="I5"/>
  <c r="E5"/>
  <c r="C5"/>
  <c r="B5"/>
  <c r="B268" i="19"/>
  <c r="B255"/>
  <c r="B254"/>
  <c r="B237"/>
  <c r="B236"/>
  <c r="B219"/>
  <c r="B218"/>
  <c r="B206"/>
  <c r="B197"/>
  <c r="B193"/>
  <c r="B192"/>
  <c r="B189"/>
  <c r="B185"/>
  <c r="B184"/>
  <c r="B180"/>
  <c r="B176"/>
  <c r="B173"/>
  <c r="B164"/>
  <c r="B157"/>
  <c r="B148"/>
  <c r="B143"/>
  <c r="B138"/>
  <c r="B133"/>
  <c r="B132"/>
  <c r="B127"/>
  <c r="B124"/>
  <c r="B119"/>
  <c r="B114"/>
  <c r="B109"/>
  <c r="B108"/>
  <c r="B99"/>
  <c r="B96"/>
  <c r="B90"/>
  <c r="B86"/>
  <c r="B82"/>
  <c r="B78"/>
  <c r="B72"/>
  <c r="B67"/>
  <c r="B54"/>
  <c r="B53"/>
  <c r="B48"/>
  <c r="B43"/>
  <c r="B42"/>
  <c r="B39"/>
  <c r="B35"/>
  <c r="B31"/>
  <c r="B30"/>
  <c r="B27"/>
  <c r="B21"/>
  <c r="B15"/>
  <c r="B14"/>
  <c r="B7"/>
  <c r="B6"/>
  <c r="B5"/>
  <c r="E23" i="33"/>
  <c r="C23"/>
  <c r="B23"/>
  <c r="L20"/>
  <c r="J20"/>
  <c r="I20"/>
  <c r="E20"/>
  <c r="C20"/>
  <c r="B20"/>
  <c r="G19"/>
  <c r="G18"/>
  <c r="G17"/>
  <c r="G16"/>
  <c r="N15"/>
  <c r="G15"/>
  <c r="N14"/>
  <c r="G14"/>
  <c r="N13"/>
  <c r="G13"/>
  <c r="N12"/>
  <c r="G12"/>
  <c r="N11"/>
  <c r="G11"/>
  <c r="N10"/>
  <c r="G10"/>
  <c r="N9"/>
  <c r="G9"/>
  <c r="N8"/>
  <c r="G8"/>
  <c r="N7"/>
  <c r="G7"/>
  <c r="N6"/>
  <c r="L6"/>
  <c r="J6"/>
  <c r="I6"/>
  <c r="G6"/>
  <c r="E6"/>
  <c r="C6"/>
  <c r="B6"/>
  <c r="L5"/>
  <c r="J5"/>
  <c r="I5"/>
  <c r="E5"/>
  <c r="C5"/>
  <c r="B5"/>
  <c r="B1325" i="27"/>
  <c r="B1320"/>
  <c r="B1317"/>
  <c r="B1315"/>
  <c r="B1314"/>
  <c r="B1312"/>
  <c r="B1308"/>
  <c r="B1304"/>
  <c r="B1291"/>
  <c r="B1283"/>
  <c r="B1277"/>
  <c r="B1271"/>
  <c r="B1259"/>
  <c r="B1258"/>
  <c r="B1245"/>
  <c r="B1239"/>
  <c r="B1233"/>
  <c r="B1215"/>
  <c r="B1214"/>
  <c r="B1210"/>
  <c r="B1206"/>
  <c r="B1195"/>
  <c r="B1194"/>
  <c r="B1192"/>
  <c r="B1177"/>
  <c r="B1150"/>
  <c r="B1149"/>
  <c r="B1139"/>
  <c r="B1136"/>
  <c r="B1133"/>
  <c r="B1127"/>
  <c r="B1117"/>
  <c r="B1110"/>
  <c r="B1109"/>
  <c r="B1106"/>
  <c r="B1100"/>
  <c r="B1090"/>
  <c r="B1089"/>
  <c r="B1083"/>
  <c r="B1075"/>
  <c r="B1068"/>
  <c r="B1057"/>
  <c r="B1052"/>
  <c r="B1036"/>
  <c r="B1026"/>
  <c r="B1025"/>
  <c r="B1022"/>
  <c r="B1017"/>
  <c r="B1010"/>
  <c r="B1005"/>
  <c r="B995"/>
  <c r="B985"/>
  <c r="B962"/>
  <c r="B961"/>
  <c r="B958"/>
  <c r="B955"/>
  <c r="B948"/>
  <c r="B941"/>
  <c r="B930"/>
  <c r="B902"/>
  <c r="B877"/>
  <c r="B851"/>
  <c r="B850"/>
  <c r="B848"/>
  <c r="B846"/>
  <c r="B844"/>
  <c r="B841"/>
  <c r="B839"/>
  <c r="B828"/>
  <c r="B827"/>
  <c r="B825"/>
  <c r="B810"/>
  <c r="B808"/>
  <c r="B806"/>
  <c r="B800"/>
  <c r="B798"/>
  <c r="B796"/>
  <c r="B793"/>
  <c r="B790"/>
  <c r="B784"/>
  <c r="B777"/>
  <c r="B772"/>
  <c r="B763"/>
  <c r="B759"/>
  <c r="B749"/>
  <c r="B748"/>
  <c r="B746"/>
  <c r="B744"/>
  <c r="B735"/>
  <c r="B732"/>
  <c r="B728"/>
  <c r="B724"/>
  <c r="B719"/>
  <c r="B715"/>
  <c r="B712"/>
  <c r="B700"/>
  <c r="B696"/>
  <c r="B682"/>
  <c r="B677"/>
  <c r="B676"/>
  <c r="B674"/>
  <c r="B671"/>
  <c r="B663"/>
  <c r="B659"/>
  <c r="B655"/>
  <c r="B652"/>
  <c r="B649"/>
  <c r="B646"/>
  <c r="B643"/>
  <c r="B640"/>
  <c r="B635"/>
  <c r="B626"/>
  <c r="B618"/>
  <c r="B611"/>
  <c r="B603"/>
  <c r="B593"/>
  <c r="B589"/>
  <c r="B580"/>
  <c r="B578"/>
  <c r="B570"/>
  <c r="B551"/>
  <c r="B550"/>
  <c r="B546"/>
  <c r="B538"/>
  <c r="B529"/>
  <c r="B518"/>
  <c r="B510"/>
  <c r="B494"/>
  <c r="B493"/>
  <c r="B488"/>
  <c r="B484"/>
  <c r="B480"/>
  <c r="B473"/>
  <c r="B468"/>
  <c r="B463"/>
  <c r="B458"/>
  <c r="B452"/>
  <c r="B443"/>
  <c r="B438"/>
  <c r="B437"/>
  <c r="B435"/>
  <c r="B428"/>
  <c r="B422"/>
  <c r="B418"/>
  <c r="B414"/>
  <c r="B410"/>
  <c r="B404"/>
  <c r="B398"/>
  <c r="B391"/>
  <c r="B386"/>
  <c r="B385"/>
  <c r="B382"/>
  <c r="B376"/>
  <c r="B368"/>
  <c r="B358"/>
  <c r="B348"/>
  <c r="B334"/>
  <c r="B325"/>
  <c r="B317"/>
  <c r="B310"/>
  <c r="B299"/>
  <c r="B296"/>
  <c r="B295"/>
  <c r="B293"/>
  <c r="B283"/>
  <c r="B281"/>
  <c r="B279"/>
  <c r="B277"/>
  <c r="B276"/>
  <c r="B274"/>
  <c r="B268"/>
  <c r="B263"/>
  <c r="B261"/>
  <c r="B256"/>
  <c r="B250"/>
  <c r="B247"/>
  <c r="B244"/>
  <c r="B237"/>
  <c r="B236"/>
  <c r="B233"/>
  <c r="B218"/>
  <c r="B211"/>
  <c r="B205"/>
  <c r="B199"/>
  <c r="B191"/>
  <c r="B184"/>
  <c r="B177"/>
  <c r="B170"/>
  <c r="B163"/>
  <c r="B156"/>
  <c r="B150"/>
  <c r="B142"/>
  <c r="B135"/>
  <c r="B123"/>
  <c r="B112"/>
  <c r="B103"/>
  <c r="B90"/>
  <c r="B81"/>
  <c r="B73"/>
  <c r="B62"/>
  <c r="B51"/>
  <c r="B40"/>
  <c r="B29"/>
  <c r="B20"/>
  <c r="B8"/>
  <c r="B7"/>
  <c r="B6"/>
  <c r="G43" i="26"/>
  <c r="F43"/>
  <c r="G42"/>
  <c r="F42"/>
  <c r="G41"/>
  <c r="F41"/>
  <c r="G40"/>
  <c r="F40"/>
  <c r="G39"/>
  <c r="F39"/>
  <c r="G38"/>
  <c r="F38"/>
  <c r="G37"/>
  <c r="F37"/>
  <c r="B37"/>
  <c r="G36"/>
  <c r="F36"/>
  <c r="G35"/>
  <c r="F35"/>
  <c r="G34"/>
  <c r="F34"/>
  <c r="G33"/>
  <c r="F33"/>
  <c r="L32"/>
  <c r="J32"/>
  <c r="I32"/>
  <c r="G32"/>
  <c r="E32"/>
  <c r="D32"/>
  <c r="D5" s="1"/>
  <c r="C32"/>
  <c r="B32"/>
  <c r="N31"/>
  <c r="G31"/>
  <c r="F31"/>
  <c r="N30"/>
  <c r="G30"/>
  <c r="F30"/>
  <c r="N29"/>
  <c r="G29"/>
  <c r="F29"/>
  <c r="N28"/>
  <c r="G28"/>
  <c r="F28"/>
  <c r="N27"/>
  <c r="F27"/>
  <c r="N26"/>
  <c r="F26"/>
  <c r="F25"/>
  <c r="F24"/>
  <c r="F23"/>
  <c r="F22"/>
  <c r="F21"/>
  <c r="F20"/>
  <c r="F19"/>
  <c r="F18"/>
  <c r="F17"/>
  <c r="F16"/>
  <c r="F15"/>
  <c r="F14"/>
  <c r="F13"/>
  <c r="F12"/>
  <c r="F11"/>
  <c r="F10"/>
  <c r="F9"/>
  <c r="F8"/>
  <c r="F7"/>
  <c r="J6"/>
  <c r="I6"/>
  <c r="G6"/>
  <c r="F6"/>
  <c r="E6"/>
  <c r="D6"/>
  <c r="C6"/>
  <c r="B6"/>
  <c r="L5"/>
  <c r="J5"/>
  <c r="I5"/>
  <c r="E5"/>
  <c r="C5"/>
  <c r="B5"/>
  <c r="F32" l="1"/>
</calcChain>
</file>

<file path=xl/sharedStrings.xml><?xml version="1.0" encoding="utf-8"?>
<sst xmlns="http://schemas.openxmlformats.org/spreadsheetml/2006/main" count="3709" uniqueCount="1566">
  <si>
    <t>同乐镇2021年预算执行情况和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</si>
  <si>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</si>
  <si>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</si>
  <si>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</si>
  <si>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</si>
  <si>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</si>
  <si>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</si>
  <si>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</si>
  <si>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</si>
  <si>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</si>
  <si>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</si>
  <si>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</si>
  <si>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</si>
  <si>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</si>
  <si>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</si>
  <si>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</si>
  <si>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</si>
  <si>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</si>
  <si>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</si>
  <si>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</si>
  <si>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</si>
  <si>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</si>
  <si>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</si>
  <si>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</si>
  <si>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</si>
  <si>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</si>
  <si>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</si>
  <si>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</si>
  <si>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</si>
  <si>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</si>
  <si>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</si>
  <si>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</si>
  <si>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</si>
  <si>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</si>
  <si>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</si>
  <si>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</si>
  <si>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</si>
  <si>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</si>
  <si>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</si>
  <si>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</si>
  <si>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</si>
  <si>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</si>
  <si>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</si>
  <si>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</si>
  <si>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</si>
  <si>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</si>
  <si>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</si>
  <si>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</si>
  <si>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</si>
  <si>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</si>
  <si>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</si>
  <si>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</si>
  <si>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</si>
  <si>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</si>
  <si>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</si>
  <si>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</si>
  <si>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</si>
  <si>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</si>
  <si>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</si>
  <si>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</si>
  <si>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</si>
  <si>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</si>
  <si>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</si>
  <si>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</si>
  <si>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</si>
  <si>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</si>
  <si>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</si>
  <si>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</si>
  <si>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</si>
  <si>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</si>
  <si>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</si>
  <si>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</si>
  <si>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</si>
  <si>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</si>
  <si>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</si>
  <si>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</si>
  <si>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</si>
  <si>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</si>
  <si>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</si>
  <si>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</si>
  <si>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</si>
  <si>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</si>
  <si>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</si>
  <si>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</si>
  <si>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</si>
  <si>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</si>
  <si>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</si>
  <si>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</si>
  <si>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</si>
  <si>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</si>
  <si>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</si>
  <si>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</si>
  <si>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</si>
  <si>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</si>
  <si>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</si>
  <si>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</si>
  <si>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</si>
  <si>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</si>
  <si>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</si>
  <si>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</si>
  <si>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</si>
  <si>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</si>
  <si>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</si>
  <si>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</si>
  <si>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</si>
  <si>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</si>
  <si>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</si>
  <si>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</si>
  <si>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</si>
  <si>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family val="3"/>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</si>
  <si>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</si>
  <si>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</si>
  <si>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</si>
  <si>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</si>
  <si>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</si>
  <si>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</si>
  <si>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</si>
  <si>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</si>
  <si>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</si>
  <si>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</si>
  <si>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</si>
  <si>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</si>
  <si>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</si>
  <si>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</si>
  <si>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</si>
  <si>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</si>
  <si>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</si>
  <si>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</si>
  <si>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</si>
  <si>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</si>
  <si>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</si>
  <si>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</si>
  <si>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</si>
  <si>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</si>
  <si>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</si>
  <si>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</si>
  <si>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</si>
  <si>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</si>
  <si>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</si>
  <si>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</si>
  <si>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</si>
  <si>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</si>
  <si>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</si>
  <si>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</si>
  <si>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</si>
  <si>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</si>
  <si>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</si>
  <si>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</si>
  <si>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</si>
  <si>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</si>
  <si>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</si>
  <si>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</si>
  <si>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</si>
  <si>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</si>
  <si>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</si>
  <si>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</si>
  <si>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</si>
  <si>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</si>
  <si>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</si>
  <si>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</si>
  <si>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</si>
  <si>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</si>
  <si>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</si>
  <si>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</si>
  <si>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</si>
  <si>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</si>
  <si>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</si>
  <si>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</si>
  <si>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</si>
  <si>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</si>
  <si>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</si>
  <si>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</si>
  <si>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</si>
  <si>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</si>
  <si>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</si>
  <si>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</si>
  <si>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</si>
  <si>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</si>
  <si>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</si>
  <si>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</si>
  <si>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</si>
  <si>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</si>
  <si>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</si>
  <si>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</si>
  <si>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</si>
  <si>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</si>
  <si>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</si>
  <si>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</si>
  <si>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</si>
  <si>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</si>
  <si>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</si>
  <si>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</si>
  <si>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</si>
  <si>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</si>
  <si>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</si>
  <si>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</si>
  <si>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</si>
  <si>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</si>
  <si>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</si>
  <si>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</si>
  <si>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</si>
  <si>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</si>
  <si>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</si>
  <si>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</si>
  <si>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</si>
  <si>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</si>
  <si>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</si>
  <si>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</si>
  <si>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</si>
  <si>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</si>
  <si>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</si>
  <si>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</si>
  <si>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</si>
  <si>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</si>
  <si>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</si>
  <si>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</si>
  <si>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</si>
  <si>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</si>
  <si>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</si>
  <si>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</si>
  <si>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</si>
  <si>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</si>
  <si>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</si>
  <si>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</si>
  <si>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</si>
  <si>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</si>
  <si>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</si>
  <si>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</si>
  <si>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</si>
  <si>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</si>
  <si>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</si>
  <si>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</si>
  <si>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</si>
  <si>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</si>
  <si>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</si>
  <si>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</si>
  <si>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</si>
  <si>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</si>
  <si>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</si>
  <si>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</si>
  <si>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</si>
  <si>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</si>
  <si>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</si>
  <si>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</si>
  <si>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</si>
  <si>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</si>
  <si>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</si>
  <si>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</si>
  <si>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</si>
  <si>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</si>
  <si>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</si>
  <si>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</si>
  <si>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</si>
  <si>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</si>
  <si>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</si>
  <si>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</si>
  <si>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</si>
  <si>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</si>
  <si>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</si>
  <si>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</si>
  <si>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</si>
  <si>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</si>
  <si>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</si>
  <si>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</si>
  <si>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</si>
  <si>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</si>
  <si>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</si>
  <si>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</si>
  <si>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</si>
  <si>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</si>
  <si>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</si>
  <si>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</si>
  <si>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</si>
  <si>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</si>
  <si>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</si>
  <si>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</si>
  <si>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</si>
  <si>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</si>
  <si>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</si>
  <si>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</si>
  <si>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</si>
  <si>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</si>
  <si>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</si>
  <si>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</si>
  <si>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</si>
  <si>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</si>
  <si>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</si>
  <si>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</si>
  <si>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</si>
  <si>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</si>
  <si>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</si>
  <si>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</si>
  <si>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</si>
  <si>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</si>
  <si>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</si>
  <si>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</si>
  <si>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</si>
  <si>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</si>
  <si>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</si>
  <si>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</si>
  <si>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</si>
  <si>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</si>
  <si>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</si>
  <si>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</si>
  <si>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</si>
  <si>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</si>
  <si>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</si>
  <si>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</si>
  <si>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</si>
  <si>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</si>
  <si>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</si>
  <si>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</si>
  <si>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</si>
  <si>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</si>
  <si>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</si>
  <si>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</si>
  <si>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</si>
  <si>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</si>
  <si>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</si>
  <si>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</si>
  <si>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</si>
  <si>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</si>
  <si>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</si>
  <si>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</si>
  <si>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</si>
  <si>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</si>
  <si>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</si>
  <si>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</si>
  <si>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</si>
  <si>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</si>
  <si>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</si>
  <si>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</si>
  <si>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</si>
  <si>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</si>
  <si>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</si>
  <si>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</si>
  <si>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</si>
  <si>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</si>
  <si>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</si>
  <si>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</si>
  <si>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</si>
  <si>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</si>
  <si>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</si>
  <si>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</si>
  <si>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</si>
  <si>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</si>
  <si>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</si>
  <si>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</si>
  <si>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</si>
  <si>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</si>
  <si>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</si>
  <si>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</si>
  <si>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</si>
  <si>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</si>
  <si>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</si>
  <si>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</si>
  <si>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</si>
  <si>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</si>
  <si>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</si>
  <si>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</si>
  <si>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</si>
  <si>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</si>
  <si>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</si>
  <si>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</si>
  <si>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</si>
  <si>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</si>
  <si>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</si>
  <si>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</si>
  <si>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</si>
  <si>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</si>
  <si>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</si>
  <si>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</si>
  <si>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</si>
  <si>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</si>
  <si>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</si>
  <si>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</si>
  <si>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</si>
  <si>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</si>
  <si>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</si>
  <si>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</si>
  <si>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</si>
  <si>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</si>
  <si>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</si>
  <si>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</si>
  <si>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</si>
  <si>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</si>
  <si>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</si>
  <si>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</si>
  <si>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</si>
  <si>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</si>
  <si>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</si>
  <si>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</si>
  <si>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</si>
  <si>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</si>
  <si>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</si>
  <si>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</si>
  <si>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</si>
  <si>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</si>
  <si>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</si>
  <si>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</si>
  <si>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</si>
  <si>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</si>
  <si>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</si>
  <si>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</si>
  <si>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</si>
  <si>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</si>
  <si>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</si>
  <si>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</si>
  <si>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</si>
  <si>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</si>
  <si>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</si>
  <si>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</si>
  <si>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</si>
  <si>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</si>
  <si>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</si>
  <si>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</si>
  <si>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</si>
  <si>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</si>
  <si>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</si>
  <si>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</si>
  <si>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</si>
  <si>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</si>
  <si>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</si>
  <si>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</si>
  <si>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</si>
  <si>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</si>
  <si>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</si>
  <si>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</si>
  <si>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</si>
  <si>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</si>
  <si>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</si>
  <si>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</si>
  <si>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</si>
  <si>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</si>
  <si>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</si>
  <si>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</si>
  <si>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</si>
  <si>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</si>
  <si>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</si>
  <si>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</si>
  <si>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</si>
  <si>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</si>
  <si>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</si>
  <si>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</si>
  <si>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</si>
  <si>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</si>
  <si>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</si>
  <si>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</si>
  <si>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</si>
  <si>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</si>
  <si>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</si>
  <si>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</si>
  <si>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</si>
  <si>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</si>
  <si>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</si>
  <si>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</si>
  <si>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</si>
  <si>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</si>
  <si>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</si>
  <si>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</si>
  <si>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</si>
  <si>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</si>
  <si>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</si>
  <si>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</si>
  <si>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</si>
  <si>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</si>
  <si>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</si>
  <si>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</si>
  <si>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</si>
  <si>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</si>
  <si>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</si>
  <si>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</si>
  <si>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</si>
  <si>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</si>
  <si>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</si>
  <si>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</si>
  <si>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</si>
  <si>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</si>
  <si>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</si>
  <si>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</si>
  <si>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</si>
  <si>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</si>
  <si>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</si>
  <si>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</si>
  <si>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</si>
  <si>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</si>
  <si>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</si>
  <si>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</si>
  <si>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</si>
  <si>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</si>
  <si>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</si>
  <si>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</si>
  <si>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</si>
  <si>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</si>
  <si>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</si>
  <si>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</si>
  <si>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</si>
  <si>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</si>
  <si>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</si>
  <si>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</si>
  <si>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</si>
  <si>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</si>
  <si>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</si>
  <si>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</si>
  <si>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</si>
  <si>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</si>
  <si>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</si>
  <si>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</si>
  <si>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</si>
  <si>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</si>
  <si>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</si>
  <si>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</si>
  <si>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</si>
  <si>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</si>
  <si>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</si>
  <si>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</si>
  <si>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</si>
  <si>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</si>
  <si>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</si>
  <si>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</si>
  <si>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</si>
  <si>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</si>
  <si>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</si>
  <si>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</si>
  <si>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</si>
  <si>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</si>
  <si>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</si>
  <si>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</si>
  <si>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</si>
  <si>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</si>
  <si>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</si>
  <si>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</si>
  <si>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</si>
  <si>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</si>
  <si>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</si>
  <si>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</si>
  <si>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</si>
  <si>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</si>
  <si>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</si>
  <si>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</si>
  <si>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</si>
  <si>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</si>
  <si>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</si>
  <si>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</si>
  <si>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</si>
  <si>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</si>
  <si>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</si>
  <si>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</si>
  <si>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</si>
  <si>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</si>
  <si>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</si>
  <si>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</si>
  <si>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</si>
  <si>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</si>
  <si>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</si>
  <si>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</si>
  <si>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</si>
  <si>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</si>
  <si>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</si>
  <si>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</si>
  <si>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</si>
  <si>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</si>
  <si>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</si>
  <si>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</si>
  <si>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</si>
  <si>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</si>
  <si>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</si>
  <si>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</si>
  <si>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</si>
  <si>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</si>
  <si>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</si>
  <si>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</si>
  <si>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</si>
  <si>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</si>
  <si>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</si>
  <si>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</si>
  <si>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</si>
  <si>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</si>
  <si>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</si>
  <si>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</si>
  <si>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</si>
  <si>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</si>
  <si>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</si>
  <si>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</si>
  <si>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</si>
  <si>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</si>
  <si>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</si>
  <si>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</si>
  <si>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</si>
  <si>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</si>
  <si>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</si>
  <si>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</si>
  <si>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</si>
  <si>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</si>
  <si>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</si>
  <si>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</si>
  <si>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</si>
  <si>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</si>
  <si>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</si>
  <si>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</si>
  <si>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</si>
  <si>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</si>
  <si>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</si>
  <si>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</si>
  <si>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</si>
  <si>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</si>
  <si>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</si>
  <si>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</si>
  <si>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</si>
  <si>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</si>
  <si>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</si>
  <si>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</si>
  <si>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</si>
  <si>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</si>
  <si>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</si>
  <si>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</si>
  <si>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</si>
  <si>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</si>
  <si>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</si>
  <si>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</si>
  <si>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</si>
  <si>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</si>
  <si>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</si>
  <si>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</si>
  <si>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</si>
  <si>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</si>
  <si>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</si>
  <si>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</si>
  <si>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</si>
  <si>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</si>
  <si>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</si>
  <si>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</si>
  <si>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</si>
  <si>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</si>
  <si>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</si>
  <si>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</si>
  <si>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</si>
  <si>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</si>
  <si>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</si>
  <si>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</si>
  <si>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</si>
  <si>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</si>
  <si>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</si>
  <si>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</si>
  <si>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</si>
  <si>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</si>
  <si>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</si>
  <si>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</si>
  <si>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</si>
  <si>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</si>
  <si>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</si>
  <si>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</si>
  <si>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</si>
  <si>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</si>
  <si>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</si>
  <si>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</si>
  <si>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</si>
  <si>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</si>
  <si>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</si>
  <si>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</si>
  <si>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</si>
  <si>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</si>
  <si>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</si>
  <si>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</si>
  <si>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</si>
  <si>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</si>
  <si>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</si>
  <si>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</si>
  <si>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</si>
  <si>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</si>
  <si>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</si>
  <si>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</si>
  <si>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</si>
  <si>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</si>
  <si>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</si>
  <si>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</si>
  <si>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</si>
  <si>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</si>
  <si>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</si>
  <si>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</si>
  <si>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</si>
  <si>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</si>
  <si>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</si>
  <si>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</si>
  <si>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</si>
  <si>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</si>
  <si>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</si>
  <si>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</si>
  <si>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</si>
  <si>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</si>
  <si>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</si>
  <si>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</si>
  <si>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</si>
  <si>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</si>
  <si>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</si>
  <si>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</si>
  <si>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</si>
  <si>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</si>
  <si>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</si>
  <si>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</si>
  <si>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</si>
  <si>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</si>
  <si>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</si>
  <si>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</si>
  <si>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</si>
  <si>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</si>
  <si>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</si>
  <si>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</si>
  <si>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</si>
  <si>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</si>
  <si>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</si>
  <si>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</si>
  <si>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</si>
  <si>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</si>
  <si>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</si>
  <si>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</si>
  <si>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</si>
  <si>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</si>
  <si>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</si>
  <si>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</si>
  <si>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</si>
  <si>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</si>
  <si>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</si>
  <si>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</si>
  <si>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</si>
  <si>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</si>
  <si>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</si>
  <si>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</si>
  <si>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</si>
  <si>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</si>
  <si>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</si>
  <si>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</si>
  <si>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</si>
  <si>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</si>
  <si>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</si>
  <si>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</si>
  <si>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</si>
  <si>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</si>
  <si>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</si>
  <si>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</si>
  <si>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</si>
  <si>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</si>
  <si>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</si>
  <si>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</si>
  <si>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</si>
  <si>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</si>
  <si>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</si>
  <si>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</si>
  <si>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</si>
  <si>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</si>
  <si>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</si>
  <si>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</si>
  <si>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</si>
  <si>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</si>
  <si>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</si>
  <si>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</si>
  <si>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</si>
  <si>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</si>
  <si>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</si>
  <si>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</si>
  <si>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</si>
  <si>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</si>
  <si>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</si>
  <si>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</si>
  <si>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</si>
  <si>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</si>
  <si>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</si>
  <si>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</si>
  <si>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</si>
  <si>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</si>
  <si>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</si>
  <si>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</si>
  <si>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</si>
  <si>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</si>
  <si>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</si>
  <si>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</si>
  <si>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</si>
  <si>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</si>
  <si>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</si>
  <si>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</si>
  <si>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</si>
  <si>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</si>
  <si>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</si>
  <si>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</si>
  <si>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</si>
  <si>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</si>
  <si>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</si>
  <si>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</si>
  <si>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</si>
  <si>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</si>
  <si>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</si>
  <si>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</si>
  <si>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</si>
  <si>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</si>
  <si>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</si>
  <si>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</si>
  <si>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</si>
  <si>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</si>
  <si>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</si>
  <si>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</si>
  <si>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</si>
  <si>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</si>
  <si>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</si>
  <si>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</si>
  <si>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</si>
  <si>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</si>
  <si>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</si>
  <si>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</si>
  <si>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</si>
  <si>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</si>
  <si>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</si>
  <si>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</si>
  <si>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</si>
  <si>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</si>
  <si>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</si>
  <si>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</si>
  <si>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</si>
  <si>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</si>
  <si>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</si>
  <si>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</si>
  <si>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</si>
  <si>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</si>
  <si>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</si>
  <si>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</si>
  <si>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</si>
  <si>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</si>
  <si>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</si>
  <si>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</si>
  <si>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</si>
  <si>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</si>
  <si>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</si>
  <si>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</si>
  <si>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</si>
  <si>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</si>
  <si>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</si>
  <si>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</si>
  <si>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</si>
  <si>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</si>
  <si>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</si>
  <si>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</si>
  <si>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</si>
  <si>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</si>
  <si>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</si>
  <si>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</si>
  <si>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</si>
  <si>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</si>
  <si>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</si>
  <si>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</si>
  <si>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</si>
  <si>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</si>
  <si>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</si>
  <si>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</si>
  <si>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</si>
  <si>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</si>
  <si>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</si>
  <si>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</si>
  <si>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</si>
  <si>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</si>
  <si>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</si>
  <si>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</si>
  <si>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</si>
  <si>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</si>
  <si>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</si>
  <si>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</si>
  <si>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</si>
  <si>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</si>
  <si>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</si>
  <si>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</si>
  <si>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</si>
  <si>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</si>
  <si>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</si>
  <si>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</si>
  <si>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</si>
  <si>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</si>
  <si>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</si>
  <si>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</si>
  <si>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</si>
  <si>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</si>
  <si>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</si>
  <si>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</si>
  <si>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</si>
  <si>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</si>
  <si>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</si>
  <si>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</si>
  <si>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</si>
  <si>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</si>
  <si>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</si>
  <si>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</si>
  <si>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</si>
  <si>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</si>
  <si>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</si>
  <si>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</si>
  <si>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</si>
  <si>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</si>
  <si>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</si>
  <si>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</si>
  <si>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</si>
  <si>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</si>
  <si>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</si>
  <si>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</si>
  <si>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</si>
  <si>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</si>
  <si>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</si>
  <si>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</si>
  <si>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</si>
  <si>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</si>
  <si>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</si>
  <si>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</si>
  <si>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</si>
  <si>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</si>
  <si>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</si>
  <si>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</si>
  <si>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</si>
  <si>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</si>
  <si>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</si>
  <si>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</si>
  <si>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</si>
  <si>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</si>
  <si>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</si>
  <si>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</si>
  <si>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</si>
  <si>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</si>
  <si>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</si>
  <si>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</si>
  <si>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</si>
  <si>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</si>
  <si>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</si>
  <si>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</si>
  <si>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</si>
  <si>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</si>
  <si>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</si>
  <si>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</si>
  <si>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</si>
  <si>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</si>
  <si>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</si>
  <si>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</si>
  <si>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</si>
  <si>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</si>
  <si>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</si>
  <si>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</si>
  <si>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</si>
  <si>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</si>
  <si>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</si>
  <si>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</si>
  <si>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</si>
  <si>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</si>
  <si>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</si>
  <si>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</si>
  <si>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</si>
  <si>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</si>
  <si>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</si>
  <si>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</si>
  <si>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</si>
  <si>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</si>
  <si>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</si>
  <si>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</si>
  <si>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</si>
  <si>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</si>
  <si>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</si>
  <si>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</si>
  <si>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</si>
  <si>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</si>
  <si>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</si>
  <si>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</si>
  <si>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</si>
  <si>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</si>
  <si>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</si>
  <si>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</si>
  <si>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</si>
  <si>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</si>
  <si>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</si>
  <si>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</si>
  <si>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</si>
  <si>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</si>
  <si>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</si>
  <si>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</si>
  <si>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</si>
  <si>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</si>
  <si>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</si>
  <si>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</si>
  <si>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</si>
  <si>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</si>
  <si>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</si>
  <si>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</si>
  <si>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</si>
  <si>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</si>
  <si>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</si>
  <si>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</si>
  <si>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</si>
  <si>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</si>
  <si>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</si>
  <si>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</si>
  <si>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</si>
  <si>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</si>
  <si>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</si>
  <si>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</si>
  <si>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</si>
  <si>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</si>
  <si>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</si>
  <si>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</si>
  <si>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</si>
  <si>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</si>
  <si>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</si>
  <si>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</si>
  <si>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</si>
  <si>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</si>
  <si>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</si>
  <si>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</si>
  <si>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</si>
  <si>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</si>
  <si>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</si>
  <si>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</si>
  <si>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</si>
  <si>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</si>
  <si>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</si>
  <si>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</si>
  <si>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</si>
  <si>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</si>
  <si>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</si>
  <si>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</si>
  <si>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</si>
  <si>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</si>
  <si>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</si>
  <si>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</si>
  <si>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</si>
  <si>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</si>
  <si>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</si>
  <si>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</si>
  <si>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</si>
  <si>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</si>
  <si>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</si>
  <si>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</si>
  <si>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</si>
  <si>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</si>
  <si>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</si>
  <si>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</si>
  <si>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</si>
  <si>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</si>
  <si>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</si>
  <si>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</si>
  <si>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</si>
  <si>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</si>
  <si>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</si>
  <si>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</si>
  <si>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</si>
  <si>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</si>
  <si>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</si>
  <si>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</si>
  <si>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</si>
  <si>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</si>
  <si>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</si>
  <si>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</si>
  <si>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</si>
  <si>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</si>
  <si>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</si>
  <si>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</si>
  <si>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</si>
  <si>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</si>
  <si>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</si>
  <si>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</si>
  <si>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</si>
  <si>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</si>
  <si>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</si>
  <si>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</si>
  <si>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</si>
  <si>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</si>
  <si>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</si>
  <si>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</si>
  <si>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</si>
  <si>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</si>
  <si>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</si>
  <si>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</si>
  <si>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</si>
  <si>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</si>
  <si>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</si>
  <si>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</si>
  <si>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</si>
  <si>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</si>
  <si>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</si>
  <si>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</si>
  <si>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</si>
  <si>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</si>
  <si>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</si>
  <si>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</si>
  <si>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</si>
  <si>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</si>
  <si>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</si>
  <si>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</si>
  <si>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</si>
  <si>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</si>
  <si>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</si>
  <si>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</si>
  <si>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</si>
  <si>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</si>
  <si>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</si>
  <si>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</si>
  <si>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</si>
  <si>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</si>
  <si>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</si>
  <si>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</si>
  <si>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</si>
  <si>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</si>
  <si>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</si>
  <si>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</si>
  <si>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</si>
  <si>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</si>
  <si>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</si>
  <si>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</si>
  <si>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</si>
  <si>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</si>
  <si>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</si>
  <si>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</si>
  <si>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</si>
  <si>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</si>
  <si>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</si>
  <si>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</si>
  <si>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</si>
  <si>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</si>
  <si>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</si>
  <si>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</si>
  <si>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</si>
  <si>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</si>
  <si>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</si>
  <si>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</si>
  <si>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</si>
  <si>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</si>
  <si>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</si>
  <si>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</si>
  <si>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</si>
  <si>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</si>
  <si>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</si>
  <si>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</si>
  <si>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</si>
  <si>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</si>
  <si>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</si>
  <si>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</si>
  <si>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</si>
  <si>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</si>
  <si>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</si>
  <si>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</si>
  <si>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</si>
  <si>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</si>
  <si>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</si>
  <si>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</si>
  <si>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</si>
  <si>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</si>
  <si>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</si>
  <si>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</si>
  <si>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</si>
  <si>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</si>
  <si>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</si>
  <si>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</si>
  <si>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</si>
  <si>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</si>
  <si>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</si>
  <si>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</si>
  <si>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</si>
  <si>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</si>
  <si>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</si>
  <si>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</si>
  <si>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</si>
  <si>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</si>
  <si>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</si>
  <si>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</si>
  <si>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</si>
  <si>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</si>
  <si>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</si>
  <si>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</si>
  <si>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</si>
  <si>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</si>
  <si>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</si>
  <si>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</si>
  <si>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</si>
  <si>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</si>
  <si>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</si>
  <si>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</si>
  <si>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</si>
  <si>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</si>
  <si>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</si>
  <si>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</si>
  <si>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</si>
  <si>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</si>
  <si>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</si>
  <si>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</si>
  <si>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</si>
  <si>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</si>
  <si>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</si>
  <si>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</si>
  <si>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</si>
  <si>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</si>
  <si>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</si>
  <si>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</si>
  <si>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</si>
  <si>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</si>
  <si>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</si>
  <si>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</si>
  <si>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</si>
  <si>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</si>
  <si>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</si>
  <si>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</si>
  <si>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</si>
  <si>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</si>
  <si>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</si>
  <si>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</si>
  <si>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</si>
  <si>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</si>
  <si>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</si>
  <si>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</si>
  <si>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</si>
  <si>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</si>
  <si>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</si>
  <si>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</si>
  <si>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</si>
  <si>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</si>
  <si>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</si>
  <si>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</si>
  <si>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</si>
  <si>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</si>
  <si>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</si>
  <si>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</si>
  <si>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</si>
  <si>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</si>
  <si>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</si>
  <si>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</si>
  <si>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</si>
  <si>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</si>
  <si>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</si>
  <si>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</si>
  <si>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</si>
  <si>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</si>
  <si>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</si>
  <si>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</si>
  <si>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</si>
  <si>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</si>
  <si>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</si>
  <si>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</si>
  <si>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</si>
  <si>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</si>
  <si>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</si>
  <si>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</si>
  <si>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</si>
  <si>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</si>
  <si>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</si>
  <si>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</si>
  <si>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</si>
  <si>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</si>
  <si>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</si>
  <si>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</si>
  <si>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</si>
  <si>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</si>
  <si>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</si>
  <si>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</si>
  <si>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</si>
  <si>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</si>
  <si>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</si>
  <si>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</si>
  <si>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</si>
  <si>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</si>
  <si>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</si>
  <si>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</si>
  <si>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</si>
  <si>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</si>
  <si>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</si>
  <si>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</si>
  <si>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</si>
  <si>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</si>
  <si>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</si>
  <si>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</si>
  <si>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</si>
  <si>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</si>
  <si>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</si>
  <si>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</si>
  <si>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</si>
  <si>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</si>
  <si>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</si>
  <si>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</si>
  <si>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</si>
  <si>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</si>
  <si>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</si>
  <si>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</si>
  <si>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</si>
  <si>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</si>
  <si>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</si>
  <si>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</si>
  <si>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</si>
  <si>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</si>
  <si>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</si>
  <si>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</si>
  <si>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</si>
  <si>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</si>
  <si>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</si>
  <si>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</si>
  <si>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</si>
  <si>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</si>
  <si>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</si>
  <si>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</si>
  <si>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</si>
  <si>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</si>
  <si>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</si>
  <si>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</si>
  <si>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</si>
  <si>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</si>
  <si>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</si>
  <si>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</si>
  <si>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</si>
  <si>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</si>
  <si>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</si>
  <si>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</si>
  <si>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</si>
  <si>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</si>
  <si>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</si>
  <si>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</si>
  <si>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</si>
  <si>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</si>
  <si>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</si>
  <si>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</si>
  <si>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</si>
  <si>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</si>
  <si>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</si>
  <si>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</si>
  <si>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</si>
  <si>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</si>
  <si>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</si>
  <si>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</si>
  <si>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</si>
  <si>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</si>
  <si>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</si>
  <si>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</si>
  <si>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</si>
  <si>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</si>
  <si>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</si>
  <si>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</si>
  <si>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</si>
  <si>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</si>
  <si>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</si>
  <si>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</si>
  <si>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</si>
  <si>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</si>
  <si>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</si>
  <si>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</si>
  <si>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</si>
  <si>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</si>
  <si>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</si>
  <si>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</si>
  <si>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</si>
  <si>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</si>
  <si>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</si>
  <si>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</si>
  <si>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</si>
  <si>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</si>
  <si>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</si>
  <si>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</si>
  <si>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</si>
  <si>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</si>
  <si>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</si>
  <si>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</si>
  <si>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</si>
  <si>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</si>
  <si>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</si>
  <si>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</si>
  <si>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</si>
  <si>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</si>
  <si>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</si>
  <si>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</si>
  <si>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</si>
  <si>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</si>
  <si>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</si>
  <si>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</si>
  <si>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</si>
  <si>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</si>
  <si>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</si>
  <si>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</si>
  <si>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</si>
  <si>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</si>
  <si>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</si>
  <si>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</si>
  <si>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</si>
  <si>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</si>
  <si>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</si>
  <si>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</si>
  <si>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</si>
  <si>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</si>
  <si>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</si>
  <si>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</si>
  <si>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</si>
  <si>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</si>
  <si>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</si>
  <si>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</si>
  <si>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</si>
  <si>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</si>
  <si>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</si>
  <si>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</si>
  <si>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</si>
  <si>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</si>
  <si>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</si>
  <si>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</si>
  <si>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</si>
  <si>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</si>
  <si>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</si>
  <si>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</si>
  <si>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</si>
  <si>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</si>
  <si>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</si>
  <si>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</si>
  <si>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</si>
  <si>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</si>
  <si>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</si>
  <si>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</si>
  <si>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</si>
  <si>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</si>
  <si>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</si>
  <si>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</si>
  <si>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</si>
  <si>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</si>
  <si>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</si>
  <si>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</si>
  <si>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</si>
  <si>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</si>
  <si>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</si>
  <si>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</si>
  <si>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</si>
  <si>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</si>
  <si>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</si>
  <si>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</si>
  <si>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</si>
  <si>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</si>
  <si>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</si>
  <si>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</si>
  <si>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</si>
  <si>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</si>
  <si>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</si>
  <si>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</si>
  <si>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</si>
  <si>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</si>
  <si>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</si>
  <si>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</si>
  <si>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</si>
  <si>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</si>
  <si>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</si>
  <si>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</si>
  <si>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</si>
  <si>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</si>
  <si>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</si>
  <si>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</si>
  <si>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</si>
  <si>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</si>
  <si>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</si>
  <si>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</si>
  <si>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</si>
  <si>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</si>
  <si>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</si>
  <si>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</si>
  <si>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</si>
  <si>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</si>
  <si>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</si>
  <si>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</si>
  <si>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</si>
  <si>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</si>
  <si>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</si>
  <si>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</si>
  <si>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</si>
  <si>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</si>
  <si>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</si>
  <si>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</si>
  <si>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</si>
  <si>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</si>
  <si>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</si>
  <si>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</si>
  <si>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</si>
  <si>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</si>
  <si>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</si>
  <si>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</si>
  <si>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</si>
  <si>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</si>
  <si>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</si>
  <si>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</si>
  <si>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</si>
  <si>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</si>
  <si>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</si>
  <si>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</si>
  <si>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</si>
  <si>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</si>
  <si>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</si>
  <si>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</si>
  <si>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</si>
  <si>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</si>
  <si>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</si>
  <si>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</si>
  <si>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</si>
  <si>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</si>
  <si>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</si>
  <si>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</si>
  <si>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</si>
  <si>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</si>
  <si>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</si>
  <si>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</si>
  <si>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</si>
  <si>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</si>
  <si>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</si>
  <si>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</si>
  <si>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</si>
  <si>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</si>
  <si>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</si>
  <si>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</si>
  <si>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</si>
  <si>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</si>
  <si>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</si>
  <si>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</si>
  <si>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</si>
  <si>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</si>
  <si>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</si>
  <si>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</si>
  <si>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</si>
  <si>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</si>
  <si>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</si>
  <si>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</si>
  <si>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</si>
  <si>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</si>
  <si>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</si>
  <si>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</si>
  <si>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</si>
  <si>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</si>
  <si>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</si>
  <si>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</si>
  <si>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</si>
  <si>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</si>
  <si>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</si>
  <si>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</si>
  <si>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</si>
  <si>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</si>
  <si>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</si>
  <si>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</si>
  <si>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</si>
  <si>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</si>
  <si>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</si>
  <si>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</si>
  <si>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</si>
  <si>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</si>
  <si>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</si>
  <si>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</si>
  <si>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</si>
  <si>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</si>
  <si>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</si>
  <si>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</si>
  <si>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</si>
  <si>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</si>
  <si>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</si>
  <si>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</si>
  <si>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</si>
  <si>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</si>
  <si>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</si>
  <si>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</si>
  <si>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</si>
  <si>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</si>
  <si>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</si>
  <si>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</si>
  <si>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</si>
  <si>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</si>
  <si>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</si>
  <si>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</si>
  <si>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</si>
  <si>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</si>
  <si>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</si>
  <si>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</si>
  <si>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</si>
  <si>
    <t xml:space="preserve">  预备费</t>
    <phoneticPr fontId="69"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</si>
</sst>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_);[Red]\(#,##0\)"/>
    <numFmt numFmtId="178" formatCode="0_ "/>
    <numFmt numFmtId="179" formatCode="_ * #,##0_ ;_ * \-#,##0_ ;_ * &quot;-&quot;??_ ;_ @_ "/>
    <numFmt numFmtId="180" formatCode="0.0_);[Red]\(0.0\)"/>
    <numFmt numFmtId="181" formatCode="0.0_ "/>
    <numFmt numFmtId="182" formatCode="0.0%"/>
    <numFmt numFmtId="183" formatCode="#,##0.0_ "/>
  </numFmts>
  <fonts count="70">
    <font>
      <sz val="11"/>
      <color theme="1"/>
      <name val="宋体"/>
      <charset val="134"/>
      <scheme val="minor"/>
    </font>
    <font>
      <sz val="12"/>
      <name val="仿宋_GB2312"/>
      <charset val="134"/>
    </font>
    <font>
      <sz val="11"/>
      <color theme="1"/>
      <name val="宋体"/>
      <family val="3"/>
      <charset val="134"/>
      <scheme val="minor"/>
    </font>
    <font>
      <sz val="14"/>
      <color theme="1"/>
      <name val="方正黑体_GBK"/>
      <family val="4"/>
      <charset val="134"/>
    </font>
    <font>
      <sz val="18"/>
      <color theme="1"/>
      <name val="方正小标宋_GBK"/>
      <family val="4"/>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8"/>
      <color theme="1"/>
      <name val="宋体"/>
      <family val="3"/>
      <charset val="134"/>
      <scheme val="minor"/>
    </font>
    <font>
      <sz val="10"/>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sz val="11"/>
      <name val="黑体"/>
      <family val="3"/>
      <charset val="134"/>
    </font>
    <font>
      <b/>
      <sz val="11"/>
      <name val="宋体"/>
      <family val="3"/>
      <charset val="134"/>
    </font>
    <font>
      <sz val="10"/>
      <color theme="1"/>
      <name val="宋体"/>
      <family val="3"/>
      <charset val="134"/>
      <scheme val="minor"/>
    </font>
    <font>
      <b/>
      <sz val="10"/>
      <color indexed="8"/>
      <name val="宋体"/>
      <family val="3"/>
      <charset val="134"/>
    </font>
    <font>
      <b/>
      <sz val="16"/>
      <name val="黑体"/>
      <family val="3"/>
      <charset val="134"/>
    </font>
    <font>
      <sz val="18"/>
      <color indexed="8"/>
      <name val="方正黑体_GBK"/>
      <family val="4"/>
      <charset val="134"/>
    </font>
    <font>
      <b/>
      <sz val="12"/>
      <color indexed="8"/>
      <name val="宋体"/>
      <family val="3"/>
      <charset val="134"/>
    </font>
    <font>
      <b/>
      <sz val="10"/>
      <color indexed="8"/>
      <name val="宋体"/>
      <family val="3"/>
      <charset val="134"/>
    </font>
    <font>
      <sz val="12"/>
      <name val="宋体"/>
      <family val="3"/>
      <charset val="134"/>
      <scheme val="minor"/>
    </font>
    <font>
      <sz val="14"/>
      <color theme="1"/>
      <name val="宋体"/>
      <family val="3"/>
      <charset val="134"/>
      <scheme val="minor"/>
    </font>
    <font>
      <b/>
      <sz val="12"/>
      <name val="仿宋_GB2312"/>
      <charset val="134"/>
    </font>
    <font>
      <sz val="14"/>
      <name val="方正黑体_GBK"/>
      <family val="4"/>
      <charset val="134"/>
    </font>
    <font>
      <sz val="18"/>
      <name val="方正小标宋_GBK"/>
      <family val="4"/>
      <charset val="134"/>
    </font>
    <font>
      <sz val="11"/>
      <name val="宋体"/>
      <family val="3"/>
      <charset val="134"/>
      <scheme val="minor"/>
    </font>
    <font>
      <b/>
      <sz val="12"/>
      <color theme="1"/>
      <name val="宋体"/>
      <family val="3"/>
      <charset val="134"/>
      <scheme val="minor"/>
    </font>
    <font>
      <b/>
      <sz val="10"/>
      <color theme="1"/>
      <name val="宋体"/>
      <family val="3"/>
      <charset val="134"/>
      <scheme val="minor"/>
    </font>
    <font>
      <sz val="12"/>
      <color theme="1"/>
      <name val="宋体"/>
      <family val="3"/>
      <charset val="134"/>
      <scheme val="minor"/>
    </font>
    <font>
      <sz val="10"/>
      <name val="Times New Roman"/>
      <family val="1"/>
    </font>
    <font>
      <b/>
      <sz val="10"/>
      <color theme="1"/>
      <name val="Times New Roman"/>
      <family val="1"/>
    </font>
    <font>
      <sz val="14"/>
      <name val="Times New Roman"/>
      <family val="1"/>
    </font>
    <font>
      <sz val="19"/>
      <color theme="1"/>
      <name val="方正小标宋_GBK"/>
      <family val="4"/>
      <charset val="134"/>
    </font>
    <font>
      <sz val="18"/>
      <color theme="1"/>
      <name val="方正黑体_GBK"/>
      <family val="4"/>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sz val="9"/>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3">
    <xf numFmtId="0" fontId="0" fillId="0" borderId="0">
      <alignment vertical="center"/>
    </xf>
    <xf numFmtId="0" fontId="50" fillId="0" borderId="0">
      <alignment vertical="center"/>
    </xf>
    <xf numFmtId="0" fontId="51" fillId="3" borderId="22" applyNumberFormat="0" applyAlignment="0" applyProtection="0">
      <alignment vertical="center"/>
    </xf>
    <xf numFmtId="43" fontId="68" fillId="0" borderId="0" applyFont="0" applyFill="0" applyBorder="0" applyAlignment="0" applyProtection="0">
      <alignment vertical="center"/>
    </xf>
    <xf numFmtId="0" fontId="52" fillId="0" borderId="0" applyNumberFormat="0" applyFill="0" applyBorder="0" applyAlignment="0" applyProtection="0">
      <alignment vertical="center"/>
    </xf>
    <xf numFmtId="9" fontId="68" fillId="0" borderId="0" applyFon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2" fillId="0" borderId="0">
      <alignment vertical="center"/>
    </xf>
    <xf numFmtId="0" fontId="53" fillId="0" borderId="23" applyNumberFormat="0" applyFill="0" applyAlignment="0" applyProtection="0">
      <alignment vertical="center"/>
    </xf>
    <xf numFmtId="0" fontId="17" fillId="0" borderId="0">
      <alignment vertical="center"/>
    </xf>
    <xf numFmtId="0" fontId="2" fillId="0" borderId="0">
      <alignment vertical="center"/>
    </xf>
    <xf numFmtId="0" fontId="54" fillId="3" borderId="24" applyNumberFormat="0" applyAlignment="0" applyProtection="0">
      <alignment vertical="center"/>
    </xf>
    <xf numFmtId="41" fontId="17" fillId="0" borderId="0" applyFont="0" applyFill="0" applyBorder="0" applyAlignment="0" applyProtection="0"/>
    <xf numFmtId="41" fontId="2" fillId="0" borderId="0" applyFont="0" applyFill="0" applyBorder="0" applyAlignment="0" applyProtection="0">
      <alignment vertical="center"/>
    </xf>
    <xf numFmtId="41" fontId="17" fillId="0" borderId="0" applyFont="0" applyFill="0" applyBorder="0" applyAlignment="0" applyProtection="0"/>
    <xf numFmtId="0" fontId="2" fillId="0" borderId="0">
      <alignment vertical="center"/>
    </xf>
    <xf numFmtId="41" fontId="17" fillId="0" borderId="0" applyFont="0" applyFill="0" applyBorder="0" applyAlignment="0" applyProtection="0"/>
    <xf numFmtId="0" fontId="17" fillId="0" borderId="0">
      <alignment vertical="center"/>
    </xf>
    <xf numFmtId="0" fontId="55" fillId="4" borderId="0" applyNumberFormat="0" applyBorder="0" applyAlignment="0" applyProtection="0">
      <alignment vertical="center"/>
    </xf>
    <xf numFmtId="0" fontId="17" fillId="0" borderId="0">
      <alignment vertical="center"/>
    </xf>
    <xf numFmtId="0" fontId="20" fillId="0" borderId="0" applyBorder="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7" fillId="0" borderId="0" applyNumberFormat="0" applyFill="0" applyBorder="0" applyAlignment="0" applyProtection="0">
      <alignment vertical="center"/>
    </xf>
    <xf numFmtId="0" fontId="58" fillId="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8" fillId="0" borderId="0"/>
    <xf numFmtId="41" fontId="2" fillId="0" borderId="0" applyFont="0" applyFill="0" applyBorder="0" applyAlignment="0" applyProtection="0">
      <alignment vertical="center"/>
    </xf>
    <xf numFmtId="0" fontId="59" fillId="0" borderId="0">
      <alignment vertical="center"/>
    </xf>
    <xf numFmtId="0" fontId="17" fillId="0" borderId="0"/>
    <xf numFmtId="0" fontId="17" fillId="0" borderId="0"/>
    <xf numFmtId="0" fontId="17" fillId="0" borderId="0"/>
    <xf numFmtId="0" fontId="60" fillId="6" borderId="22" applyNumberFormat="0" applyAlignment="0" applyProtection="0">
      <alignment vertical="center"/>
    </xf>
    <xf numFmtId="0" fontId="2" fillId="0" borderId="0">
      <alignment vertical="center"/>
    </xf>
    <xf numFmtId="0" fontId="61" fillId="0" borderId="0">
      <alignment vertical="center"/>
    </xf>
    <xf numFmtId="0" fontId="20" fillId="0" borderId="0"/>
    <xf numFmtId="0" fontId="17" fillId="0" borderId="0"/>
    <xf numFmtId="0" fontId="17" fillId="0" borderId="0">
      <alignment vertical="center"/>
    </xf>
    <xf numFmtId="0" fontId="17" fillId="0" borderId="0">
      <alignment vertical="center"/>
    </xf>
    <xf numFmtId="0" fontId="17" fillId="0" borderId="0"/>
    <xf numFmtId="0" fontId="2" fillId="0" borderId="0">
      <alignment vertical="center"/>
    </xf>
    <xf numFmtId="0" fontId="68" fillId="0" borderId="0"/>
    <xf numFmtId="0" fontId="68" fillId="0" borderId="0">
      <alignment vertical="center"/>
    </xf>
    <xf numFmtId="0" fontId="17" fillId="0" borderId="0"/>
    <xf numFmtId="0" fontId="17" fillId="0" borderId="0"/>
    <xf numFmtId="0" fontId="2" fillId="0" borderId="0">
      <alignment vertical="center"/>
    </xf>
    <xf numFmtId="0" fontId="17" fillId="0" borderId="0"/>
    <xf numFmtId="0" fontId="2" fillId="0" borderId="0">
      <alignment vertical="center"/>
    </xf>
    <xf numFmtId="0" fontId="10" fillId="0" borderId="0"/>
    <xf numFmtId="0" fontId="17" fillId="7" borderId="27" applyNumberFormat="0" applyFont="0" applyAlignment="0" applyProtection="0">
      <alignment vertical="center"/>
    </xf>
    <xf numFmtId="0" fontId="61" fillId="0" borderId="0">
      <alignment vertical="center"/>
    </xf>
    <xf numFmtId="0" fontId="61" fillId="0" borderId="0">
      <alignment vertical="center"/>
    </xf>
    <xf numFmtId="0" fontId="20" fillId="0" borderId="0"/>
    <xf numFmtId="0" fontId="62" fillId="8" borderId="0" applyNumberFormat="0" applyBorder="0" applyAlignment="0" applyProtection="0">
      <alignment vertical="center"/>
    </xf>
    <xf numFmtId="0" fontId="63" fillId="0" borderId="28" applyNumberFormat="0" applyFill="0" applyAlignment="0" applyProtection="0">
      <alignment vertical="center"/>
    </xf>
    <xf numFmtId="0" fontId="64" fillId="9" borderId="29" applyNumberForma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30" applyNumberFormat="0" applyFill="0" applyAlignment="0" applyProtection="0">
      <alignment vertical="center"/>
    </xf>
    <xf numFmtId="43" fontId="2"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0" fillId="0" borderId="0"/>
  </cellStyleXfs>
  <cellXfs count="350">
    <xf numFmtId="0" fontId="0" fillId="0" borderId="0" xfId="0">
      <alignment vertical="center"/>
    </xf>
    <xf numFmtId="0" fontId="1" fillId="0" borderId="0" xfId="11" applyFont="1" applyFill="1" applyAlignment="1"/>
    <xf numFmtId="0" fontId="1" fillId="0" borderId="0" xfId="11" applyFont="1" applyFill="1" applyAlignment="1">
      <alignment vertical="center"/>
    </xf>
    <xf numFmtId="0" fontId="2" fillId="0" borderId="0" xfId="11" applyFill="1" applyAlignment="1"/>
    <xf numFmtId="176" fontId="2" fillId="0" borderId="0" xfId="11" applyNumberFormat="1" applyFill="1" applyAlignment="1">
      <alignment horizontal="center" vertical="center"/>
    </xf>
    <xf numFmtId="177" fontId="2" fillId="0" borderId="0" xfId="11" applyNumberFormat="1" applyFill="1" applyAlignment="1"/>
    <xf numFmtId="176" fontId="2" fillId="0" borderId="0" xfId="11" applyNumberFormat="1" applyFill="1" applyAlignment="1"/>
    <xf numFmtId="0" fontId="3" fillId="2" borderId="0" xfId="26" applyFont="1" applyFill="1" applyAlignment="1">
      <alignment horizontal="left" vertical="center"/>
    </xf>
    <xf numFmtId="177" fontId="2" fillId="2" borderId="0" xfId="11" applyNumberFormat="1" applyFill="1" applyAlignment="1"/>
    <xf numFmtId="176" fontId="2" fillId="2" borderId="0" xfId="11" applyNumberFormat="1" applyFill="1" applyAlignment="1"/>
    <xf numFmtId="0" fontId="2" fillId="2" borderId="0" xfId="11" applyFill="1" applyBorder="1">
      <alignment vertical="center"/>
    </xf>
    <xf numFmtId="176" fontId="5" fillId="2" borderId="0" xfId="11" applyNumberFormat="1" applyFont="1" applyFill="1" applyAlignment="1">
      <alignment horizontal="center" vertical="center"/>
    </xf>
    <xf numFmtId="177" fontId="1" fillId="2" borderId="0" xfId="11" applyNumberFormat="1" applyFont="1" applyFill="1" applyAlignment="1"/>
    <xf numFmtId="0" fontId="6" fillId="2" borderId="0" xfId="11" applyFont="1" applyFill="1" applyBorder="1" applyAlignment="1">
      <alignment horizontal="right" vertical="center"/>
    </xf>
    <xf numFmtId="0" fontId="7" fillId="2" borderId="1" xfId="42" applyFont="1" applyFill="1" applyBorder="1" applyAlignment="1">
      <alignment horizontal="center" vertical="center"/>
    </xf>
    <xf numFmtId="0" fontId="7" fillId="2" borderId="2" xfId="42" applyFont="1" applyFill="1" applyBorder="1" applyAlignment="1">
      <alignment horizontal="center" vertical="center"/>
    </xf>
    <xf numFmtId="176" fontId="7" fillId="2" borderId="3" xfId="42" applyNumberFormat="1" applyFont="1" applyFill="1" applyBorder="1" applyAlignment="1">
      <alignment horizontal="center" vertical="center"/>
    </xf>
    <xf numFmtId="0" fontId="7" fillId="2" borderId="4" xfId="42" applyFont="1" applyFill="1" applyBorder="1" applyAlignment="1">
      <alignment horizontal="center" vertical="center"/>
    </xf>
    <xf numFmtId="179" fontId="8" fillId="2" borderId="5" xfId="3" applyNumberFormat="1" applyFont="1" applyFill="1" applyBorder="1" applyAlignment="1" applyProtection="1">
      <alignment vertical="center"/>
    </xf>
    <xf numFmtId="0" fontId="7" fillId="2" borderId="5" xfId="42" applyFont="1" applyFill="1" applyBorder="1" applyAlignment="1">
      <alignment horizontal="center" vertical="center"/>
    </xf>
    <xf numFmtId="179" fontId="8" fillId="2" borderId="6" xfId="3" applyNumberFormat="1" applyFont="1" applyFill="1" applyBorder="1" applyAlignment="1" applyProtection="1">
      <alignment vertical="center"/>
    </xf>
    <xf numFmtId="0" fontId="1" fillId="0" borderId="0" xfId="11" applyFont="1" applyFill="1" applyBorder="1" applyAlignment="1"/>
    <xf numFmtId="0" fontId="7" fillId="2" borderId="4" xfId="11" applyFont="1" applyFill="1" applyBorder="1" applyAlignment="1">
      <alignment vertical="center"/>
    </xf>
    <xf numFmtId="179" fontId="9" fillId="2" borderId="5" xfId="3" applyNumberFormat="1" applyFont="1" applyFill="1" applyBorder="1" applyAlignment="1" applyProtection="1">
      <alignment vertical="center"/>
    </xf>
    <xf numFmtId="177" fontId="7" fillId="2" borderId="5" xfId="11" applyNumberFormat="1" applyFont="1" applyFill="1" applyBorder="1" applyAlignment="1">
      <alignment vertical="center"/>
    </xf>
    <xf numFmtId="179" fontId="9" fillId="2" borderId="6" xfId="3" applyNumberFormat="1" applyFont="1" applyFill="1" applyBorder="1" applyAlignment="1" applyProtection="1">
      <alignment vertical="center"/>
    </xf>
    <xf numFmtId="3" fontId="10" fillId="2" borderId="4" xfId="0" applyNumberFormat="1" applyFont="1" applyFill="1" applyBorder="1" applyAlignment="1" applyProtection="1">
      <alignment vertical="center"/>
    </xf>
    <xf numFmtId="179" fontId="10" fillId="2" borderId="5" xfId="3" applyNumberFormat="1" applyFont="1" applyFill="1" applyBorder="1" applyAlignment="1" applyProtection="1">
      <alignment vertical="center"/>
    </xf>
    <xf numFmtId="3" fontId="10" fillId="0" borderId="5" xfId="0" applyNumberFormat="1" applyFont="1" applyFill="1" applyBorder="1" applyAlignment="1" applyProtection="1">
      <alignment wrapText="1"/>
    </xf>
    <xf numFmtId="179" fontId="10" fillId="2" borderId="6" xfId="3" applyNumberFormat="1" applyFont="1" applyFill="1" applyBorder="1" applyAlignment="1" applyProtection="1">
      <alignment vertical="center"/>
    </xf>
    <xf numFmtId="178" fontId="1" fillId="0" borderId="0" xfId="11" applyNumberFormat="1" applyFont="1" applyFill="1" applyBorder="1" applyAlignment="1"/>
    <xf numFmtId="3" fontId="10" fillId="0" borderId="5" xfId="0" applyNumberFormat="1" applyFont="1" applyFill="1" applyBorder="1" applyAlignment="1" applyProtection="1">
      <alignment horizontal="left" wrapText="1"/>
    </xf>
    <xf numFmtId="0" fontId="6" fillId="2" borderId="4" xfId="11" applyFont="1" applyFill="1" applyBorder="1" applyAlignment="1">
      <alignment vertical="center"/>
    </xf>
    <xf numFmtId="179" fontId="5" fillId="2" borderId="5" xfId="3" applyNumberFormat="1" applyFont="1" applyFill="1" applyBorder="1" applyAlignment="1">
      <alignment horizontal="right" vertical="center"/>
    </xf>
    <xf numFmtId="179" fontId="5" fillId="2" borderId="6" xfId="3" applyNumberFormat="1" applyFont="1" applyFill="1" applyBorder="1" applyAlignment="1">
      <alignment horizontal="right" vertical="center"/>
    </xf>
    <xf numFmtId="0" fontId="11" fillId="2" borderId="4" xfId="11" applyFont="1" applyFill="1" applyBorder="1" applyAlignment="1">
      <alignment vertical="center"/>
    </xf>
    <xf numFmtId="0" fontId="6" fillId="2" borderId="4" xfId="11" applyFont="1" applyFill="1" applyBorder="1" applyAlignment="1"/>
    <xf numFmtId="179" fontId="2" fillId="2" borderId="5" xfId="3" applyNumberFormat="1" applyFont="1" applyFill="1" applyBorder="1" applyAlignment="1">
      <alignment horizontal="right" vertical="center"/>
    </xf>
    <xf numFmtId="179" fontId="2" fillId="2" borderId="6" xfId="3" applyNumberFormat="1" applyFont="1" applyFill="1" applyBorder="1" applyAlignment="1">
      <alignment horizontal="right" vertical="center"/>
    </xf>
    <xf numFmtId="0" fontId="11" fillId="2" borderId="4" xfId="11" applyFont="1" applyFill="1" applyBorder="1" applyAlignment="1"/>
    <xf numFmtId="3" fontId="10" fillId="0" borderId="5" xfId="0" applyNumberFormat="1" applyFont="1" applyFill="1" applyBorder="1" applyAlignment="1" applyProtection="1">
      <alignment horizontal="left" vertical="center" wrapText="1"/>
    </xf>
    <xf numFmtId="0" fontId="7" fillId="2" borderId="4" xfId="0" applyFont="1" applyFill="1" applyBorder="1" applyAlignment="1">
      <alignment horizontal="left" vertical="center"/>
    </xf>
    <xf numFmtId="179" fontId="12" fillId="2" borderId="5" xfId="3" applyNumberFormat="1" applyFont="1" applyFill="1" applyBorder="1" applyAlignment="1">
      <alignment horizontal="right" vertical="center"/>
    </xf>
    <xf numFmtId="0" fontId="7" fillId="2" borderId="5" xfId="0" applyFont="1" applyFill="1" applyBorder="1" applyAlignment="1">
      <alignment horizontal="left" vertical="center"/>
    </xf>
    <xf numFmtId="179" fontId="12" fillId="2" borderId="6" xfId="3" applyNumberFormat="1" applyFont="1" applyFill="1" applyBorder="1" applyAlignment="1">
      <alignment horizontal="right" vertical="center"/>
    </xf>
    <xf numFmtId="176" fontId="1" fillId="0" borderId="0" xfId="11" applyNumberFormat="1" applyFont="1" applyFill="1" applyBorder="1" applyAlignment="1"/>
    <xf numFmtId="0" fontId="1" fillId="0" borderId="0" xfId="11" applyFont="1" applyFill="1" applyBorder="1" applyAlignment="1">
      <alignment vertical="center"/>
    </xf>
    <xf numFmtId="0" fontId="11" fillId="2" borderId="7" xfId="11" applyFont="1" applyFill="1" applyBorder="1" applyAlignment="1">
      <alignment vertical="center"/>
    </xf>
    <xf numFmtId="179" fontId="5" fillId="2" borderId="8" xfId="3" applyNumberFormat="1" applyFont="1" applyFill="1" applyBorder="1" applyAlignment="1">
      <alignment horizontal="right" vertical="center"/>
    </xf>
    <xf numFmtId="3" fontId="10" fillId="0" borderId="8" xfId="0" applyNumberFormat="1" applyFont="1" applyFill="1" applyBorder="1" applyAlignment="1" applyProtection="1">
      <alignment horizontal="left" vertical="center" wrapText="1"/>
    </xf>
    <xf numFmtId="179" fontId="5" fillId="2" borderId="9" xfId="3" applyNumberFormat="1" applyFont="1" applyFill="1" applyBorder="1" applyAlignment="1">
      <alignment horizontal="right" vertical="center"/>
    </xf>
    <xf numFmtId="177" fontId="1" fillId="0" borderId="0" xfId="0" applyNumberFormat="1" applyFont="1" applyFill="1" applyAlignment="1">
      <alignment vertical="center" wrapText="1"/>
    </xf>
    <xf numFmtId="176" fontId="13" fillId="0" borderId="0" xfId="0" applyNumberFormat="1" applyFont="1" applyFill="1" applyAlignment="1">
      <alignment horizontal="right"/>
    </xf>
    <xf numFmtId="0" fontId="1" fillId="0" borderId="0" xfId="0" applyFont="1" applyFill="1" applyAlignment="1"/>
    <xf numFmtId="0" fontId="14" fillId="0" borderId="0" xfId="26" applyFont="1" applyFill="1" applyAlignment="1">
      <alignment horizontal="center" vertical="center"/>
    </xf>
    <xf numFmtId="0" fontId="2" fillId="0" borderId="0" xfId="26" applyFill="1" applyBorder="1" applyAlignment="1">
      <alignment horizontal="center" vertical="center" wrapText="1"/>
    </xf>
    <xf numFmtId="178" fontId="13" fillId="0" borderId="0" xfId="0" applyNumberFormat="1" applyFont="1" applyFill="1" applyBorder="1" applyAlignment="1" applyProtection="1">
      <alignment horizontal="right" vertical="center"/>
      <protection locked="0"/>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12" xfId="0" applyNumberFormat="1" applyFont="1" applyFill="1" applyBorder="1" applyAlignment="1" applyProtection="1">
      <alignment horizontal="left" vertical="center"/>
    </xf>
    <xf numFmtId="3" fontId="10" fillId="0" borderId="13"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left" vertical="center"/>
    </xf>
    <xf numFmtId="3" fontId="10" fillId="0" borderId="14" xfId="0" applyNumberFormat="1" applyFont="1" applyFill="1" applyBorder="1" applyAlignment="1" applyProtection="1">
      <alignment horizontal="right" vertical="center"/>
    </xf>
    <xf numFmtId="0" fontId="10" fillId="0" borderId="15" xfId="0" applyNumberFormat="1" applyFont="1" applyFill="1" applyBorder="1" applyAlignment="1" applyProtection="1">
      <alignment horizontal="left" vertical="center"/>
    </xf>
    <xf numFmtId="3" fontId="10"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7" fontId="1" fillId="0" borderId="0" xfId="0" applyNumberFormat="1" applyFont="1" applyFill="1" applyAlignment="1">
      <alignment vertical="center"/>
    </xf>
    <xf numFmtId="0" fontId="7" fillId="0" borderId="1"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177" fontId="7" fillId="2" borderId="5" xfId="0" applyNumberFormat="1" applyFont="1" applyFill="1" applyBorder="1" applyAlignment="1">
      <alignment vertical="center"/>
    </xf>
    <xf numFmtId="3" fontId="10" fillId="2" borderId="5" xfId="0" applyNumberFormat="1" applyFont="1" applyFill="1" applyBorder="1" applyAlignment="1" applyProtection="1">
      <alignment vertical="center"/>
    </xf>
    <xf numFmtId="3" fontId="10"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9" fontId="1" fillId="2" borderId="6" xfId="3" applyNumberFormat="1" applyFont="1" applyFill="1" applyBorder="1" applyAlignment="1"/>
    <xf numFmtId="179" fontId="13" fillId="2" borderId="5" xfId="3" applyNumberFormat="1" applyFont="1" applyFill="1" applyBorder="1" applyAlignment="1">
      <alignment horizontal="right" vertical="center"/>
    </xf>
    <xf numFmtId="179" fontId="13" fillId="2" borderId="6" xfId="3" applyNumberFormat="1" applyFont="1" applyFill="1" applyBorder="1" applyAlignment="1">
      <alignment horizontal="right" vertical="center"/>
    </xf>
    <xf numFmtId="0" fontId="15" fillId="2" borderId="4" xfId="27" applyFont="1" applyFill="1" applyBorder="1">
      <alignment vertical="center"/>
    </xf>
    <xf numFmtId="3" fontId="10" fillId="0" borderId="5" xfId="0" applyNumberFormat="1" applyFont="1" applyFill="1" applyBorder="1" applyAlignment="1" applyProtection="1">
      <alignment vertical="center"/>
    </xf>
    <xf numFmtId="0" fontId="10" fillId="2" borderId="4" xfId="27" applyFont="1" applyFill="1" applyBorder="1">
      <alignment vertical="center"/>
    </xf>
    <xf numFmtId="0" fontId="10" fillId="0" borderId="5" xfId="28" applyFont="1" applyFill="1" applyBorder="1">
      <alignment vertical="center"/>
    </xf>
    <xf numFmtId="0" fontId="15" fillId="0" borderId="4" xfId="28" applyFont="1" applyFill="1" applyBorder="1">
      <alignment vertical="center"/>
    </xf>
    <xf numFmtId="179" fontId="13" fillId="0" borderId="5" xfId="3" applyNumberFormat="1" applyFont="1" applyFill="1" applyBorder="1" applyAlignment="1">
      <alignment horizontal="right" vertical="center"/>
    </xf>
    <xf numFmtId="0" fontId="15" fillId="0" borderId="7" xfId="28" applyFont="1" applyFill="1" applyBorder="1">
      <alignment vertical="center"/>
    </xf>
    <xf numFmtId="179" fontId="13" fillId="0" borderId="8" xfId="3" applyNumberFormat="1" applyFont="1" applyFill="1" applyBorder="1" applyAlignment="1">
      <alignment horizontal="right" vertical="center"/>
    </xf>
    <xf numFmtId="0" fontId="15" fillId="0" borderId="8" xfId="28" applyFont="1" applyFill="1" applyBorder="1">
      <alignment vertical="center"/>
    </xf>
    <xf numFmtId="179" fontId="13" fillId="0" borderId="9" xfId="3" applyNumberFormat="1" applyFont="1" applyFill="1" applyBorder="1" applyAlignment="1">
      <alignment horizontal="right" vertical="center"/>
    </xf>
    <xf numFmtId="0" fontId="16" fillId="0" borderId="0" xfId="0" applyFont="1" applyFill="1" applyAlignment="1">
      <alignment vertical="center"/>
    </xf>
    <xf numFmtId="0" fontId="17" fillId="0" borderId="0" xfId="0" applyFont="1" applyFill="1" applyAlignment="1">
      <alignment vertical="center"/>
    </xf>
    <xf numFmtId="0" fontId="2" fillId="0" borderId="0" xfId="26" applyBorder="1" applyAlignment="1">
      <alignment horizontal="right" vertical="center"/>
    </xf>
    <xf numFmtId="0" fontId="6" fillId="0" borderId="0" xfId="26" applyFont="1" applyBorder="1" applyAlignment="1">
      <alignment horizontal="right" vertical="center"/>
    </xf>
    <xf numFmtId="0" fontId="7" fillId="0" borderId="1" xfId="46" applyFont="1" applyFill="1" applyBorder="1" applyAlignment="1">
      <alignment horizontal="left" vertical="center"/>
    </xf>
    <xf numFmtId="0" fontId="7" fillId="0" borderId="3" xfId="46" applyFont="1" applyFill="1" applyBorder="1" applyAlignment="1">
      <alignment horizontal="center" vertical="center"/>
    </xf>
    <xf numFmtId="0" fontId="18" fillId="0" borderId="4" xfId="0" applyFont="1" applyBorder="1" applyAlignment="1">
      <alignment vertical="center"/>
    </xf>
    <xf numFmtId="179" fontId="18" fillId="2" borderId="6" xfId="3" applyNumberFormat="1" applyFont="1" applyFill="1" applyBorder="1" applyAlignment="1">
      <alignment horizontal="right" vertical="center"/>
    </xf>
    <xf numFmtId="49" fontId="19" fillId="0" borderId="4" xfId="0" applyNumberFormat="1" applyFont="1" applyBorder="1" applyAlignment="1">
      <alignment horizontal="left" vertical="center"/>
    </xf>
    <xf numFmtId="179" fontId="19" fillId="2" borderId="6" xfId="3" applyNumberFormat="1" applyFont="1" applyFill="1" applyBorder="1" applyAlignment="1">
      <alignment horizontal="right" vertical="center"/>
    </xf>
    <xf numFmtId="49" fontId="19" fillId="0" borderId="7" xfId="0" applyNumberFormat="1" applyFont="1" applyBorder="1" applyAlignment="1">
      <alignment horizontal="left" vertical="center"/>
    </xf>
    <xf numFmtId="179" fontId="19" fillId="2" borderId="9" xfId="3" applyNumberFormat="1" applyFont="1" applyFill="1" applyBorder="1" applyAlignment="1">
      <alignment horizontal="right" vertical="center"/>
    </xf>
    <xf numFmtId="0" fontId="20" fillId="0" borderId="0" xfId="38" applyFont="1" applyFill="1" applyAlignment="1" applyProtection="1">
      <alignment vertical="center" wrapText="1"/>
      <protection locked="0"/>
    </xf>
    <xf numFmtId="0" fontId="20" fillId="0" borderId="0" xfId="38" applyFill="1" applyAlignment="1" applyProtection="1">
      <alignment vertical="center"/>
      <protection locked="0"/>
    </xf>
    <xf numFmtId="176" fontId="20" fillId="0" borderId="0" xfId="38" applyNumberFormat="1" applyFill="1" applyAlignment="1" applyProtection="1">
      <alignment vertical="center"/>
      <protection locked="0"/>
    </xf>
    <xf numFmtId="0" fontId="6" fillId="2" borderId="0" xfId="27" applyFont="1" applyFill="1" applyBorder="1" applyAlignment="1">
      <alignment horizontal="right" vertical="center"/>
    </xf>
    <xf numFmtId="176" fontId="22" fillId="2" borderId="8" xfId="27" applyNumberFormat="1" applyFont="1" applyFill="1" applyBorder="1" applyAlignment="1">
      <alignment horizontal="center" vertical="center" wrapText="1"/>
    </xf>
    <xf numFmtId="176" fontId="22" fillId="2" borderId="9" xfId="27" applyNumberFormat="1" applyFont="1" applyFill="1" applyBorder="1" applyAlignment="1">
      <alignment horizontal="center" vertical="center" wrapText="1"/>
    </xf>
    <xf numFmtId="0" fontId="22" fillId="2" borderId="4" xfId="27" applyFont="1" applyFill="1" applyBorder="1" applyAlignment="1">
      <alignment horizontal="center" vertical="center" wrapText="1"/>
    </xf>
    <xf numFmtId="176" fontId="23" fillId="2" borderId="5" xfId="47" applyNumberFormat="1" applyFont="1" applyFill="1" applyBorder="1" applyAlignment="1">
      <alignment horizontal="right" vertical="center"/>
    </xf>
    <xf numFmtId="176" fontId="23" fillId="2" borderId="6" xfId="47" applyNumberFormat="1" applyFont="1" applyFill="1" applyBorder="1" applyAlignment="1">
      <alignment horizontal="right" vertical="center"/>
    </xf>
    <xf numFmtId="49" fontId="24" fillId="2" borderId="4" xfId="0" applyNumberFormat="1" applyFont="1" applyFill="1" applyBorder="1" applyAlignment="1" applyProtection="1">
      <alignment vertical="center"/>
    </xf>
    <xf numFmtId="178" fontId="24" fillId="2" borderId="5" xfId="0" applyNumberFormat="1" applyFont="1" applyFill="1" applyBorder="1" applyAlignment="1" applyProtection="1">
      <alignment horizontal="right" vertical="center"/>
    </xf>
    <xf numFmtId="178" fontId="24" fillId="2" borderId="6" xfId="0" applyNumberFormat="1" applyFont="1" applyFill="1" applyBorder="1" applyAlignment="1" applyProtection="1">
      <alignment horizontal="right" vertical="center"/>
    </xf>
    <xf numFmtId="0" fontId="25" fillId="2" borderId="5" xfId="27" applyFont="1" applyFill="1" applyBorder="1" applyAlignment="1">
      <alignment horizontal="right" vertical="center"/>
    </xf>
    <xf numFmtId="49" fontId="24" fillId="0" borderId="4" xfId="0" applyNumberFormat="1" applyFont="1" applyFill="1" applyBorder="1" applyAlignment="1" applyProtection="1">
      <alignment vertical="center"/>
    </xf>
    <xf numFmtId="178" fontId="24" fillId="0" borderId="5" xfId="0" applyNumberFormat="1" applyFont="1" applyFill="1" applyBorder="1" applyAlignment="1" applyProtection="1">
      <alignment horizontal="right" vertical="center"/>
    </xf>
    <xf numFmtId="178" fontId="24" fillId="0" borderId="6" xfId="0" applyNumberFormat="1" applyFont="1" applyFill="1" applyBorder="1" applyAlignment="1" applyProtection="1">
      <alignment horizontal="right" vertical="center"/>
    </xf>
    <xf numFmtId="0" fontId="25" fillId="0" borderId="5" xfId="27" applyFont="1" applyFill="1" applyBorder="1" applyAlignment="1">
      <alignment horizontal="right" vertical="center"/>
    </xf>
    <xf numFmtId="49" fontId="24" fillId="0" borderId="7" xfId="0" applyNumberFormat="1" applyFont="1" applyFill="1" applyBorder="1" applyAlignment="1" applyProtection="1">
      <alignment vertical="center"/>
    </xf>
    <xf numFmtId="178" fontId="24" fillId="0" borderId="8" xfId="0" applyNumberFormat="1" applyFont="1" applyFill="1" applyBorder="1" applyAlignment="1" applyProtection="1">
      <alignment horizontal="right" vertical="center"/>
    </xf>
    <xf numFmtId="0" fontId="25" fillId="0" borderId="8" xfId="27" applyFont="1" applyFill="1" applyBorder="1" applyAlignment="1">
      <alignment horizontal="right" vertical="center"/>
    </xf>
    <xf numFmtId="178" fontId="24" fillId="0" borderId="9" xfId="0" applyNumberFormat="1" applyFont="1" applyFill="1" applyBorder="1" applyAlignment="1" applyProtection="1">
      <alignment horizontal="right" vertical="center"/>
    </xf>
    <xf numFmtId="0" fontId="16" fillId="0" borderId="0" xfId="27" applyFont="1" applyFill="1" applyAlignment="1">
      <alignment vertical="center"/>
    </xf>
    <xf numFmtId="0" fontId="17" fillId="0" borderId="0" xfId="27" applyFont="1" applyFill="1" applyAlignment="1">
      <alignment vertical="center"/>
    </xf>
    <xf numFmtId="0" fontId="26" fillId="0" borderId="0" xfId="27" applyFont="1" applyFill="1" applyBorder="1" applyAlignment="1">
      <alignment horizontal="center" vertical="top"/>
    </xf>
    <xf numFmtId="0" fontId="17" fillId="0" borderId="0" xfId="27" applyFont="1" applyFill="1" applyBorder="1" applyAlignment="1">
      <alignment horizontal="right" vertical="top"/>
    </xf>
    <xf numFmtId="0" fontId="7" fillId="0" borderId="10" xfId="47" applyFont="1" applyFill="1" applyBorder="1" applyAlignment="1">
      <alignment horizontal="center" vertical="center"/>
    </xf>
    <xf numFmtId="176" fontId="7" fillId="0" borderId="11" xfId="38" applyNumberFormat="1" applyFont="1" applyFill="1" applyBorder="1" applyAlignment="1" applyProtection="1">
      <alignment horizontal="center" vertical="center" wrapText="1"/>
      <protection locked="0"/>
    </xf>
    <xf numFmtId="0" fontId="9" fillId="0" borderId="0" xfId="27" applyFont="1" applyFill="1" applyBorder="1" applyAlignment="1">
      <alignment horizontal="center" vertical="center" wrapText="1"/>
    </xf>
    <xf numFmtId="3" fontId="10" fillId="0" borderId="18" xfId="0" applyNumberFormat="1" applyFont="1" applyFill="1" applyBorder="1" applyAlignment="1" applyProtection="1">
      <alignment horizontal="right" vertical="center"/>
    </xf>
    <xf numFmtId="0" fontId="10" fillId="0" borderId="19" xfId="0" applyNumberFormat="1" applyFont="1" applyFill="1" applyBorder="1" applyAlignment="1" applyProtection="1">
      <alignment horizontal="left" vertical="center"/>
    </xf>
    <xf numFmtId="0" fontId="9" fillId="0" borderId="19" xfId="0" applyNumberFormat="1" applyFont="1" applyFill="1" applyBorder="1" applyAlignment="1" applyProtection="1">
      <alignment horizontal="left" vertical="center"/>
    </xf>
    <xf numFmtId="0" fontId="10" fillId="0" borderId="20"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xf>
    <xf numFmtId="0" fontId="2" fillId="0" borderId="0" xfId="28" applyFill="1">
      <alignment vertical="center"/>
    </xf>
    <xf numFmtId="176" fontId="2" fillId="0" borderId="0" xfId="28" applyNumberFormat="1" applyFill="1">
      <alignment vertical="center"/>
    </xf>
    <xf numFmtId="180" fontId="2" fillId="0" borderId="0" xfId="28" applyNumberFormat="1" applyFill="1">
      <alignment vertical="center"/>
    </xf>
    <xf numFmtId="0" fontId="27" fillId="0" borderId="0" xfId="28" applyFont="1" applyFill="1" applyAlignment="1">
      <alignment horizontal="center" vertical="center"/>
    </xf>
    <xf numFmtId="176" fontId="27" fillId="0" borderId="0" xfId="28" applyNumberFormat="1" applyFont="1" applyFill="1" applyAlignment="1">
      <alignment horizontal="center" vertical="center"/>
    </xf>
    <xf numFmtId="180" fontId="27" fillId="0" borderId="0" xfId="28" applyNumberFormat="1" applyFont="1" applyFill="1" applyAlignment="1">
      <alignment horizontal="center" vertical="center"/>
    </xf>
    <xf numFmtId="0" fontId="7" fillId="0" borderId="1" xfId="28" applyFont="1" applyFill="1" applyBorder="1" applyAlignment="1">
      <alignment horizontal="center" vertical="center"/>
    </xf>
    <xf numFmtId="176" fontId="7" fillId="0" borderId="2" xfId="38" applyNumberFormat="1" applyFont="1" applyFill="1" applyBorder="1" applyAlignment="1" applyProtection="1">
      <alignment horizontal="center" vertical="center" wrapText="1"/>
      <protection locked="0"/>
    </xf>
    <xf numFmtId="180" fontId="7" fillId="0" borderId="2" xfId="38" applyNumberFormat="1" applyFont="1" applyFill="1" applyBorder="1" applyAlignment="1" applyProtection="1">
      <alignment horizontal="center" vertical="center" wrapText="1"/>
      <protection locked="0"/>
    </xf>
    <xf numFmtId="0" fontId="7" fillId="0" borderId="2" xfId="28" applyFont="1" applyFill="1" applyBorder="1" applyAlignment="1">
      <alignment horizontal="center" vertical="center"/>
    </xf>
    <xf numFmtId="0" fontId="7" fillId="0" borderId="3" xfId="38" applyFont="1" applyFill="1" applyBorder="1" applyAlignment="1" applyProtection="1">
      <alignment horizontal="center" vertical="center" wrapText="1"/>
      <protection locked="0"/>
    </xf>
    <xf numFmtId="0" fontId="7" fillId="0" borderId="4" xfId="28" applyFont="1" applyFill="1" applyBorder="1" applyAlignment="1">
      <alignment horizontal="center" vertical="center"/>
    </xf>
    <xf numFmtId="179" fontId="28" fillId="0" borderId="5" xfId="3" applyNumberFormat="1" applyFont="1" applyFill="1" applyBorder="1">
      <alignment vertical="center"/>
    </xf>
    <xf numFmtId="180" fontId="7" fillId="0" borderId="5" xfId="38" applyNumberFormat="1" applyFont="1" applyFill="1" applyBorder="1" applyAlignment="1" applyProtection="1">
      <alignment horizontal="center" vertical="center" wrapText="1"/>
      <protection locked="0"/>
    </xf>
    <xf numFmtId="0" fontId="7" fillId="0" borderId="5" xfId="28" applyFont="1" applyFill="1" applyBorder="1" applyAlignment="1">
      <alignment horizontal="center" vertical="center"/>
    </xf>
    <xf numFmtId="0" fontId="7" fillId="0" borderId="6" xfId="38" applyFont="1" applyFill="1" applyBorder="1" applyAlignment="1" applyProtection="1">
      <alignment horizontal="center" vertical="center" wrapText="1"/>
      <protection locked="0"/>
    </xf>
    <xf numFmtId="0" fontId="7" fillId="0" borderId="4" xfId="55" applyFont="1" applyFill="1" applyBorder="1" applyAlignment="1" applyProtection="1">
      <alignment horizontal="left" vertical="center" wrapText="1"/>
      <protection locked="0"/>
    </xf>
    <xf numFmtId="181" fontId="28" fillId="0" borderId="5" xfId="28" applyNumberFormat="1" applyFont="1" applyFill="1" applyBorder="1" applyAlignment="1">
      <alignment horizontal="right" vertical="center"/>
    </xf>
    <xf numFmtId="0" fontId="7" fillId="0" borderId="5" xfId="55" applyFont="1" applyFill="1" applyBorder="1" applyAlignment="1" applyProtection="1">
      <alignment horizontal="left" vertical="center" wrapText="1"/>
      <protection locked="0"/>
    </xf>
    <xf numFmtId="181" fontId="28" fillId="0" borderId="6" xfId="28" applyNumberFormat="1" applyFont="1" applyFill="1" applyBorder="1" applyAlignment="1">
      <alignment horizontal="right" vertical="center"/>
    </xf>
    <xf numFmtId="181" fontId="2" fillId="0" borderId="0" xfId="28" applyNumberFormat="1" applyFill="1">
      <alignment vertical="center"/>
    </xf>
    <xf numFmtId="0" fontId="29" fillId="0" borderId="4" xfId="28" applyFont="1" applyFill="1" applyBorder="1">
      <alignment vertical="center"/>
    </xf>
    <xf numFmtId="179" fontId="29" fillId="0" borderId="5" xfId="3" applyNumberFormat="1" applyFont="1" applyFill="1" applyBorder="1" applyAlignment="1">
      <alignment horizontal="right" vertical="center"/>
    </xf>
    <xf numFmtId="182" fontId="29" fillId="0" borderId="5" xfId="5" applyNumberFormat="1" applyFont="1" applyFill="1" applyBorder="1" applyAlignment="1">
      <alignment horizontal="right" vertical="center"/>
    </xf>
    <xf numFmtId="0" fontId="15" fillId="0" borderId="5" xfId="28" applyFont="1" applyFill="1" applyBorder="1">
      <alignment vertical="center"/>
    </xf>
    <xf numFmtId="179" fontId="15" fillId="0" borderId="5" xfId="3" applyNumberFormat="1" applyFont="1" applyFill="1" applyBorder="1" applyAlignment="1">
      <alignment horizontal="right" vertical="center"/>
    </xf>
    <xf numFmtId="182" fontId="15" fillId="0" borderId="5" xfId="5" applyNumberFormat="1" applyFont="1" applyFill="1" applyBorder="1" applyAlignment="1">
      <alignment horizontal="right" vertical="center"/>
    </xf>
    <xf numFmtId="0" fontId="10" fillId="0" borderId="4" xfId="21" applyFont="1" applyFill="1" applyBorder="1" applyAlignment="1" applyProtection="1">
      <alignment vertical="center"/>
      <protection locked="0"/>
    </xf>
    <xf numFmtId="181" fontId="15" fillId="0" borderId="6" xfId="28" applyNumberFormat="1" applyFont="1" applyFill="1" applyBorder="1" applyAlignment="1">
      <alignment horizontal="right" vertical="center"/>
    </xf>
    <xf numFmtId="0" fontId="9" fillId="0" borderId="4" xfId="21" applyFont="1" applyFill="1" applyBorder="1" applyAlignment="1" applyProtection="1">
      <alignment vertical="center"/>
      <protection locked="0"/>
    </xf>
    <xf numFmtId="49" fontId="24" fillId="0" borderId="5" xfId="0" applyNumberFormat="1" applyFont="1" applyFill="1" applyBorder="1" applyAlignment="1" applyProtection="1">
      <alignment vertical="center"/>
    </xf>
    <xf numFmtId="0" fontId="28" fillId="0" borderId="6" xfId="28" applyFont="1" applyFill="1" applyBorder="1" applyAlignment="1">
      <alignment horizontal="right" vertical="center"/>
    </xf>
    <xf numFmtId="0" fontId="2" fillId="0" borderId="4" xfId="28" applyFill="1" applyBorder="1">
      <alignment vertical="center"/>
    </xf>
    <xf numFmtId="179" fontId="2" fillId="0" borderId="5" xfId="3" applyNumberFormat="1" applyFont="1" applyFill="1" applyBorder="1">
      <alignment vertical="center"/>
    </xf>
    <xf numFmtId="180" fontId="2" fillId="0" borderId="5" xfId="28" applyNumberFormat="1" applyFill="1" applyBorder="1">
      <alignment vertical="center"/>
    </xf>
    <xf numFmtId="0" fontId="28" fillId="0" borderId="5" xfId="28" applyFont="1" applyFill="1" applyBorder="1" applyAlignment="1">
      <alignment horizontal="right" vertical="center"/>
    </xf>
    <xf numFmtId="179" fontId="6" fillId="0" borderId="5" xfId="3" applyNumberFormat="1" applyFont="1" applyFill="1" applyBorder="1" applyAlignment="1">
      <alignment horizontal="right" vertical="center"/>
    </xf>
    <xf numFmtId="0" fontId="2" fillId="0" borderId="6" xfId="28" applyFill="1" applyBorder="1">
      <alignment vertical="center"/>
    </xf>
    <xf numFmtId="180" fontId="15" fillId="0" borderId="5" xfId="28" applyNumberFormat="1" applyFont="1" applyFill="1" applyBorder="1">
      <alignment vertical="center"/>
    </xf>
    <xf numFmtId="0" fontId="15" fillId="0" borderId="6" xfId="28" applyFont="1" applyFill="1" applyBorder="1">
      <alignment vertical="center"/>
    </xf>
    <xf numFmtId="179" fontId="6" fillId="0" borderId="8" xfId="3" applyNumberFormat="1" applyFont="1" applyFill="1" applyBorder="1" applyAlignment="1">
      <alignment horizontal="right" vertical="center"/>
    </xf>
    <xf numFmtId="180" fontId="2" fillId="0" borderId="8" xfId="28" applyNumberFormat="1" applyFill="1" applyBorder="1">
      <alignment vertical="center"/>
    </xf>
    <xf numFmtId="176" fontId="15" fillId="0" borderId="8" xfId="28" applyNumberFormat="1" applyFont="1" applyFill="1" applyBorder="1" applyAlignment="1">
      <alignment horizontal="right" vertical="center"/>
    </xf>
    <xf numFmtId="0" fontId="15" fillId="0" borderId="9" xfId="28" applyFont="1" applyFill="1" applyBorder="1">
      <alignment vertical="center"/>
    </xf>
    <xf numFmtId="0" fontId="2" fillId="0" borderId="0" xfId="28" applyFont="1" applyFill="1">
      <alignment vertical="center"/>
    </xf>
    <xf numFmtId="0" fontId="1" fillId="2" borderId="0" xfId="11" applyFont="1" applyFill="1" applyAlignment="1"/>
    <xf numFmtId="0" fontId="2" fillId="2" borderId="0" xfId="11" applyFill="1" applyAlignment="1"/>
    <xf numFmtId="176" fontId="2" fillId="2" borderId="0" xfId="11" applyNumberFormat="1" applyFill="1" applyAlignment="1">
      <alignment horizontal="center" vertical="center"/>
    </xf>
    <xf numFmtId="0" fontId="14" fillId="2" borderId="0" xfId="11" applyFont="1" applyFill="1" applyAlignment="1">
      <alignment horizontal="center" vertical="center"/>
    </xf>
    <xf numFmtId="0" fontId="7" fillId="2" borderId="1" xfId="26" applyFont="1" applyFill="1" applyBorder="1" applyAlignment="1">
      <alignment horizontal="center" vertical="center"/>
    </xf>
    <xf numFmtId="176" fontId="7" fillId="2" borderId="2" xfId="38" applyNumberFormat="1" applyFont="1" applyFill="1" applyBorder="1" applyAlignment="1" applyProtection="1">
      <alignment horizontal="center" vertical="center" wrapText="1"/>
      <protection locked="0"/>
    </xf>
    <xf numFmtId="0" fontId="7" fillId="2" borderId="2" xfId="38" applyFont="1" applyFill="1" applyBorder="1" applyAlignment="1" applyProtection="1">
      <alignment horizontal="center" vertical="center" wrapText="1"/>
      <protection locked="0"/>
    </xf>
    <xf numFmtId="0" fontId="7" fillId="2" borderId="4" xfId="26" applyFont="1" applyFill="1" applyBorder="1" applyAlignment="1">
      <alignment horizontal="center" vertical="center"/>
    </xf>
    <xf numFmtId="179" fontId="29" fillId="2" borderId="5" xfId="3" applyNumberFormat="1" applyFont="1" applyFill="1" applyBorder="1">
      <alignment vertical="center"/>
    </xf>
    <xf numFmtId="176" fontId="12" fillId="2" borderId="5" xfId="11" applyNumberFormat="1" applyFont="1" applyFill="1" applyBorder="1" applyAlignment="1">
      <alignment horizontal="right" vertical="center"/>
    </xf>
    <xf numFmtId="176" fontId="7" fillId="2" borderId="5" xfId="42" applyNumberFormat="1" applyFont="1" applyFill="1" applyBorder="1" applyAlignment="1">
      <alignment horizontal="right" vertical="center"/>
    </xf>
    <xf numFmtId="0" fontId="12" fillId="2" borderId="5" xfId="11" applyNumberFormat="1" applyFont="1" applyFill="1" applyBorder="1" applyAlignment="1">
      <alignment horizontal="right" vertical="center"/>
    </xf>
    <xf numFmtId="0" fontId="6" fillId="2" borderId="4" xfId="11" applyFont="1" applyFill="1" applyBorder="1">
      <alignment vertical="center"/>
    </xf>
    <xf numFmtId="179" fontId="15" fillId="2" borderId="5" xfId="3" applyNumberFormat="1" applyFont="1" applyFill="1" applyBorder="1">
      <alignment vertical="center"/>
    </xf>
    <xf numFmtId="176" fontId="13" fillId="2" borderId="5" xfId="30" applyNumberFormat="1" applyFont="1" applyFill="1" applyBorder="1" applyAlignment="1">
      <alignment horizontal="right" vertical="center"/>
    </xf>
    <xf numFmtId="183" fontId="30" fillId="2" borderId="5" xfId="30" applyNumberFormat="1" applyFont="1" applyFill="1" applyBorder="1" applyAlignment="1">
      <alignment horizontal="right" vertical="center"/>
    </xf>
    <xf numFmtId="0" fontId="6" fillId="2" borderId="5" xfId="11" applyFont="1" applyFill="1" applyBorder="1">
      <alignment vertical="center"/>
    </xf>
    <xf numFmtId="176" fontId="1" fillId="2" borderId="5" xfId="30" applyNumberFormat="1" applyFont="1" applyFill="1" applyBorder="1" applyAlignment="1">
      <alignment horizontal="right" vertical="center"/>
    </xf>
    <xf numFmtId="176" fontId="1" fillId="2" borderId="5" xfId="30" applyNumberFormat="1" applyFont="1" applyFill="1" applyBorder="1" applyAlignment="1">
      <alignment horizontal="center" vertical="center"/>
    </xf>
    <xf numFmtId="0" fontId="2" fillId="2" borderId="4" xfId="11" applyFill="1" applyBorder="1">
      <alignment vertical="center"/>
    </xf>
    <xf numFmtId="3" fontId="10" fillId="2" borderId="5" xfId="0" applyNumberFormat="1" applyFont="1" applyFill="1" applyBorder="1" applyAlignment="1" applyProtection="1">
      <alignment horizontal="left" vertical="center" wrapText="1" indent="1"/>
    </xf>
    <xf numFmtId="0" fontId="2" fillId="2" borderId="4" xfId="11" applyFill="1" applyBorder="1" applyAlignment="1">
      <alignment vertical="center"/>
    </xf>
    <xf numFmtId="0" fontId="2" fillId="2" borderId="4" xfId="11" applyFill="1" applyBorder="1" applyAlignment="1"/>
    <xf numFmtId="176" fontId="2" fillId="2" borderId="5" xfId="11" applyNumberFormat="1" applyFill="1" applyBorder="1" applyAlignment="1">
      <alignment horizontal="center" vertical="center"/>
    </xf>
    <xf numFmtId="0" fontId="31" fillId="2" borderId="5" xfId="26" applyFont="1" applyFill="1" applyBorder="1" applyAlignment="1">
      <alignment horizontal="right" vertical="center"/>
    </xf>
    <xf numFmtId="0" fontId="7" fillId="2" borderId="5" xfId="11" applyFont="1" applyFill="1" applyBorder="1" applyAlignment="1">
      <alignmen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 fillId="2" borderId="7" xfId="11" applyFill="1" applyBorder="1" applyAlignment="1"/>
    <xf numFmtId="176" fontId="2" fillId="2" borderId="8" xfId="11" applyNumberFormat="1" applyFill="1" applyBorder="1" applyAlignment="1">
      <alignment horizontal="center" vertical="center"/>
    </xf>
    <xf numFmtId="0" fontId="10" fillId="2" borderId="8" xfId="0" applyFont="1" applyFill="1" applyBorder="1" applyAlignment="1">
      <alignment horizontal="left" vertical="center"/>
    </xf>
    <xf numFmtId="0" fontId="7" fillId="2" borderId="3" xfId="38" applyFont="1" applyFill="1" applyBorder="1" applyAlignment="1" applyProtection="1">
      <alignment horizontal="center" vertical="center" wrapText="1"/>
      <protection locked="0"/>
    </xf>
    <xf numFmtId="0" fontId="1" fillId="2" borderId="6" xfId="11" applyFont="1" applyFill="1" applyBorder="1" applyAlignment="1"/>
    <xf numFmtId="0" fontId="12" fillId="2" borderId="6" xfId="11" applyNumberFormat="1" applyFont="1" applyFill="1" applyBorder="1" applyAlignment="1">
      <alignment horizontal="right" vertical="center"/>
    </xf>
    <xf numFmtId="0" fontId="6" fillId="2" borderId="6" xfId="11" applyFont="1" applyFill="1" applyBorder="1">
      <alignment vertical="center"/>
    </xf>
    <xf numFmtId="177" fontId="32" fillId="2" borderId="6" xfId="11" applyNumberFormat="1" applyFont="1" applyFill="1" applyBorder="1" applyAlignment="1">
      <alignment vertical="center"/>
    </xf>
    <xf numFmtId="0" fontId="31" fillId="2" borderId="6" xfId="26" applyFont="1" applyFill="1" applyBorder="1" applyAlignment="1">
      <alignment horizontal="right" vertical="center"/>
    </xf>
    <xf numFmtId="176" fontId="13" fillId="2" borderId="8" xfId="30" applyNumberFormat="1" applyFont="1" applyFill="1" applyBorder="1" applyAlignment="1">
      <alignment horizontal="right" vertical="center"/>
    </xf>
    <xf numFmtId="0" fontId="1" fillId="2" borderId="9" xfId="11" applyFont="1" applyFill="1" applyBorder="1" applyAlignment="1"/>
    <xf numFmtId="176" fontId="1" fillId="2" borderId="0" xfId="11" applyNumberFormat="1" applyFont="1" applyFill="1" applyAlignment="1"/>
    <xf numFmtId="177" fontId="1" fillId="0" borderId="0" xfId="42" applyNumberFormat="1" applyFont="1" applyFill="1" applyAlignment="1">
      <alignment vertical="center"/>
    </xf>
    <xf numFmtId="0" fontId="1" fillId="0" borderId="0" xfId="42" applyFont="1" applyFill="1"/>
    <xf numFmtId="0" fontId="35" fillId="0" borderId="0" xfId="26" applyFont="1" applyFill="1" applyBorder="1" applyAlignment="1">
      <alignment horizontal="center" vertical="center"/>
    </xf>
    <xf numFmtId="0" fontId="35" fillId="0" borderId="0" xfId="26" applyFont="1" applyFill="1" applyBorder="1" applyAlignment="1">
      <alignment horizontal="right" vertical="center"/>
    </xf>
    <xf numFmtId="0" fontId="7" fillId="0" borderId="10" xfId="42" applyFont="1" applyFill="1" applyBorder="1" applyAlignment="1">
      <alignment horizontal="center" vertical="center"/>
    </xf>
    <xf numFmtId="176" fontId="7" fillId="0" borderId="11" xfId="42" applyNumberFormat="1" applyFont="1" applyFill="1" applyBorder="1" applyAlignment="1">
      <alignment horizontal="center" vertical="center"/>
    </xf>
    <xf numFmtId="3" fontId="9" fillId="0" borderId="13" xfId="0" applyNumberFormat="1" applyFont="1" applyFill="1" applyBorder="1" applyAlignment="1" applyProtection="1">
      <alignment horizontal="right" vertical="center"/>
    </xf>
    <xf numFmtId="177" fontId="1" fillId="0" borderId="0" xfId="42" applyNumberFormat="1" applyFont="1" applyFill="1"/>
    <xf numFmtId="0" fontId="1" fillId="2" borderId="0" xfId="39" applyFont="1" applyFill="1" applyAlignment="1">
      <alignment vertical="center"/>
    </xf>
    <xf numFmtId="176" fontId="1" fillId="2" borderId="0" xfId="39" applyNumberFormat="1" applyFont="1" applyFill="1"/>
    <xf numFmtId="177" fontId="1" fillId="2" borderId="0" xfId="39" applyNumberFormat="1" applyFont="1" applyFill="1" applyAlignment="1">
      <alignment vertical="center"/>
    </xf>
    <xf numFmtId="0" fontId="1" fillId="2" borderId="0" xfId="39" applyFont="1" applyFill="1"/>
    <xf numFmtId="0" fontId="2" fillId="2" borderId="0" xfId="26" applyFill="1" applyBorder="1" applyAlignment="1">
      <alignment horizontal="center" vertical="center"/>
    </xf>
    <xf numFmtId="0" fontId="7" fillId="2" borderId="1" xfId="39" applyFont="1" applyFill="1" applyBorder="1" applyAlignment="1">
      <alignment horizontal="center" vertical="center"/>
    </xf>
    <xf numFmtId="0" fontId="7" fillId="2" borderId="2" xfId="39" applyFont="1" applyFill="1" applyBorder="1" applyAlignment="1">
      <alignment horizontal="center" vertical="center"/>
    </xf>
    <xf numFmtId="0" fontId="7" fillId="2" borderId="4" xfId="39" applyFont="1" applyFill="1" applyBorder="1" applyAlignment="1">
      <alignment horizontal="center" vertical="center"/>
    </xf>
    <xf numFmtId="0" fontId="36" fillId="2" borderId="5" xfId="26" applyFont="1" applyFill="1" applyBorder="1">
      <alignment vertical="center"/>
    </xf>
    <xf numFmtId="182" fontId="36" fillId="2" borderId="5" xfId="26" applyNumberFormat="1" applyFont="1" applyFill="1" applyBorder="1">
      <alignment vertical="center"/>
    </xf>
    <xf numFmtId="176" fontId="7" fillId="2" borderId="5" xfId="39" applyNumberFormat="1" applyFont="1" applyFill="1" applyBorder="1" applyAlignment="1">
      <alignment horizontal="right" vertical="center"/>
    </xf>
    <xf numFmtId="0" fontId="7" fillId="2" borderId="5" xfId="39" applyFont="1" applyFill="1" applyBorder="1" applyAlignment="1">
      <alignment horizontal="center" vertical="center"/>
    </xf>
    <xf numFmtId="0" fontId="7" fillId="2" borderId="4" xfId="39" applyFont="1" applyFill="1" applyBorder="1" applyAlignment="1">
      <alignment horizontal="left" vertical="center"/>
    </xf>
    <xf numFmtId="178" fontId="36" fillId="2" borderId="5" xfId="26" applyNumberFormat="1" applyFont="1" applyFill="1" applyBorder="1">
      <alignment vertical="center"/>
    </xf>
    <xf numFmtId="182" fontId="37" fillId="2" borderId="5" xfId="5" applyNumberFormat="1" applyFont="1" applyFill="1" applyBorder="1" applyAlignment="1">
      <alignment horizontal="right" vertical="center"/>
    </xf>
    <xf numFmtId="0" fontId="7" fillId="2" borderId="5" xfId="39" applyFont="1" applyFill="1" applyBorder="1" applyAlignment="1">
      <alignment horizontal="left" vertical="center"/>
    </xf>
    <xf numFmtId="0" fontId="6" fillId="2" borderId="4" xfId="26" applyFont="1" applyFill="1" applyBorder="1" applyAlignment="1">
      <alignment vertical="center"/>
    </xf>
    <xf numFmtId="178" fontId="6" fillId="2" borderId="5" xfId="26" applyNumberFormat="1" applyFont="1" applyFill="1" applyBorder="1" applyAlignment="1">
      <alignment horizontal="right" vertical="center"/>
    </xf>
    <xf numFmtId="182" fontId="6" fillId="2" borderId="5" xfId="5" applyNumberFormat="1" applyFont="1" applyFill="1" applyBorder="1" applyAlignment="1">
      <alignment horizontal="right" vertical="center"/>
    </xf>
    <xf numFmtId="0" fontId="6" fillId="2" borderId="5" xfId="26" applyFont="1" applyFill="1" applyBorder="1">
      <alignment vertical="center"/>
    </xf>
    <xf numFmtId="0" fontId="6" fillId="2" borderId="4" xfId="26" applyFont="1" applyFill="1" applyBorder="1">
      <alignment vertical="center"/>
    </xf>
    <xf numFmtId="178" fontId="6" fillId="2" borderId="5" xfId="26" applyNumberFormat="1" applyFont="1" applyFill="1" applyBorder="1" applyAlignment="1">
      <alignment vertical="center"/>
    </xf>
    <xf numFmtId="176" fontId="13" fillId="2" borderId="5" xfId="39" applyNumberFormat="1" applyFont="1" applyFill="1" applyBorder="1" applyAlignment="1">
      <alignment horizontal="right" vertical="center"/>
    </xf>
    <xf numFmtId="0" fontId="1" fillId="2" borderId="5" xfId="39" applyFont="1" applyFill="1" applyBorder="1"/>
    <xf numFmtId="0" fontId="15" fillId="2" borderId="5" xfId="27" applyFont="1" applyFill="1" applyBorder="1">
      <alignment vertical="center"/>
    </xf>
    <xf numFmtId="176" fontId="1" fillId="2" borderId="5" xfId="39" applyNumberFormat="1" applyFont="1" applyFill="1" applyBorder="1"/>
    <xf numFmtId="176" fontId="13" fillId="2" borderId="5" xfId="39" applyNumberFormat="1" applyFont="1" applyFill="1" applyBorder="1" applyAlignment="1">
      <alignment horizontal="right"/>
    </xf>
    <xf numFmtId="182" fontId="38" fillId="2" borderId="5" xfId="26" applyNumberFormat="1" applyFont="1" applyFill="1" applyBorder="1">
      <alignment vertical="center"/>
    </xf>
    <xf numFmtId="0" fontId="15" fillId="2" borderId="5" xfId="27" applyFont="1" applyFill="1" applyBorder="1" applyAlignment="1">
      <alignment vertical="center" wrapText="1"/>
    </xf>
    <xf numFmtId="0" fontId="1" fillId="2" borderId="7" xfId="39" applyFont="1" applyFill="1" applyBorder="1"/>
    <xf numFmtId="0" fontId="1" fillId="2" borderId="8" xfId="39" applyFont="1" applyFill="1" applyBorder="1"/>
    <xf numFmtId="3" fontId="10" fillId="2" borderId="0" xfId="0" applyNumberFormat="1" applyFont="1" applyFill="1" applyBorder="1" applyAlignment="1" applyProtection="1">
      <alignment horizontal="right" vertical="center"/>
    </xf>
    <xf numFmtId="176" fontId="7" fillId="2" borderId="6" xfId="39" applyNumberFormat="1" applyFont="1" applyFill="1" applyBorder="1" applyAlignment="1">
      <alignment horizontal="right" vertical="center"/>
    </xf>
    <xf numFmtId="182" fontId="37" fillId="2" borderId="6" xfId="5" applyNumberFormat="1" applyFont="1" applyFill="1" applyBorder="1" applyAlignment="1">
      <alignment horizontal="right" vertical="center"/>
    </xf>
    <xf numFmtId="182" fontId="6" fillId="2" borderId="6" xfId="5" applyNumberFormat="1" applyFont="1" applyFill="1" applyBorder="1" applyAlignment="1">
      <alignment horizontal="right" vertical="center"/>
    </xf>
    <xf numFmtId="181" fontId="6" fillId="2" borderId="6" xfId="26" applyNumberFormat="1" applyFont="1" applyFill="1" applyBorder="1" applyAlignment="1">
      <alignment horizontal="right" vertical="center"/>
    </xf>
    <xf numFmtId="0" fontId="1" fillId="2" borderId="6" xfId="39" applyFont="1" applyFill="1" applyBorder="1"/>
    <xf numFmtId="176" fontId="1" fillId="2" borderId="6" xfId="39" applyNumberFormat="1" applyFont="1" applyFill="1" applyBorder="1"/>
    <xf numFmtId="176" fontId="13" fillId="2" borderId="6" xfId="39" applyNumberFormat="1" applyFont="1" applyFill="1" applyBorder="1" applyAlignment="1">
      <alignment horizontal="right"/>
    </xf>
    <xf numFmtId="0" fontId="1" fillId="2" borderId="9" xfId="39" applyFont="1" applyFill="1" applyBorder="1"/>
    <xf numFmtId="0" fontId="39"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40" fillId="0" borderId="0" xfId="26" applyFont="1" applyFill="1" applyAlignment="1">
      <alignment horizontal="center" vertical="center"/>
    </xf>
    <xf numFmtId="0" fontId="7" fillId="0" borderId="10" xfId="46" applyFont="1" applyFill="1" applyBorder="1" applyAlignment="1">
      <alignment horizontal="center" vertical="center"/>
    </xf>
    <xf numFmtId="0" fontId="41" fillId="0" borderId="11" xfId="46" applyFont="1" applyFill="1" applyBorder="1" applyAlignment="1">
      <alignment horizontal="center" vertical="center"/>
    </xf>
    <xf numFmtId="0" fontId="2" fillId="0" borderId="0" xfId="26" applyFill="1" applyAlignment="1">
      <alignment horizontal="left" vertical="center"/>
    </xf>
    <xf numFmtId="0" fontId="2" fillId="0" borderId="0" xfId="26" applyFill="1">
      <alignment vertical="center"/>
    </xf>
    <xf numFmtId="0" fontId="43" fillId="0" borderId="0" xfId="26" applyFont="1" applyFill="1" applyAlignment="1">
      <alignment horizontal="center" vertical="center"/>
    </xf>
    <xf numFmtId="0" fontId="7" fillId="2" borderId="2" xfId="26" applyFont="1" applyFill="1" applyBorder="1" applyAlignment="1">
      <alignment horizontal="center" vertical="center"/>
    </xf>
    <xf numFmtId="180" fontId="7" fillId="2" borderId="5" xfId="38" applyNumberFormat="1" applyFont="1" applyFill="1" applyBorder="1" applyAlignment="1" applyProtection="1">
      <alignment horizontal="center" vertical="center" wrapText="1"/>
      <protection locked="0"/>
    </xf>
    <xf numFmtId="0" fontId="7" fillId="2" borderId="5" xfId="26" applyFont="1" applyFill="1" applyBorder="1" applyAlignment="1">
      <alignment horizontal="center" vertical="center"/>
    </xf>
    <xf numFmtId="0" fontId="7" fillId="2" borderId="4" xfId="55" applyFont="1" applyFill="1" applyBorder="1" applyAlignment="1" applyProtection="1">
      <alignment horizontal="left" vertical="center" wrapText="1"/>
      <protection locked="0"/>
    </xf>
    <xf numFmtId="182" fontId="10" fillId="2" borderId="5" xfId="5" applyNumberFormat="1" applyFont="1" applyFill="1" applyBorder="1" applyAlignment="1" applyProtection="1">
      <alignment horizontal="right" vertical="center" wrapText="1"/>
      <protection locked="0"/>
    </xf>
    <xf numFmtId="0" fontId="7" fillId="2" borderId="5" xfId="55" applyFont="1" applyFill="1" applyBorder="1" applyAlignment="1" applyProtection="1">
      <alignment horizontal="left" vertical="center" wrapText="1"/>
      <protection locked="0"/>
    </xf>
    <xf numFmtId="0" fontId="37" fillId="2" borderId="4" xfId="26" applyFont="1" applyFill="1" applyBorder="1" applyAlignment="1">
      <alignment vertical="center"/>
    </xf>
    <xf numFmtId="176" fontId="15" fillId="2" borderId="5" xfId="28" applyNumberFormat="1" applyFont="1" applyFill="1" applyBorder="1" applyAlignment="1">
      <alignment horizontal="right" vertical="center"/>
    </xf>
    <xf numFmtId="0" fontId="15" fillId="2" borderId="5" xfId="28" applyFont="1" applyFill="1" applyBorder="1">
      <alignment vertical="center"/>
    </xf>
    <xf numFmtId="0" fontId="6" fillId="2" borderId="5" xfId="26" applyFont="1" applyFill="1" applyBorder="1" applyAlignment="1">
      <alignment vertical="center"/>
    </xf>
    <xf numFmtId="0" fontId="15" fillId="2" borderId="4" xfId="28" applyFont="1" applyFill="1" applyBorder="1">
      <alignment vertical="center"/>
    </xf>
    <xf numFmtId="0" fontId="2" fillId="2" borderId="5" xfId="26" applyFill="1" applyBorder="1">
      <alignment vertical="center"/>
    </xf>
    <xf numFmtId="0" fontId="2" fillId="2" borderId="4" xfId="26" applyFill="1" applyBorder="1">
      <alignment vertical="center"/>
    </xf>
    <xf numFmtId="0" fontId="2" fillId="2" borderId="7" xfId="26" applyFill="1" applyBorder="1">
      <alignment vertical="center"/>
    </xf>
    <xf numFmtId="0" fontId="2" fillId="2" borderId="8" xfId="26" applyFill="1" applyBorder="1">
      <alignment vertical="center"/>
    </xf>
    <xf numFmtId="178" fontId="36" fillId="2" borderId="8" xfId="26" applyNumberFormat="1" applyFont="1" applyFill="1" applyBorder="1">
      <alignment vertical="center"/>
    </xf>
    <xf numFmtId="180" fontId="7" fillId="2" borderId="8" xfId="38" applyNumberFormat="1" applyFont="1" applyFill="1" applyBorder="1" applyAlignment="1" applyProtection="1">
      <alignment horizontal="center" vertical="center" wrapText="1"/>
      <protection locked="0"/>
    </xf>
    <xf numFmtId="0" fontId="15" fillId="2" borderId="8" xfId="27" applyFont="1" applyFill="1" applyBorder="1">
      <alignment vertical="center"/>
    </xf>
    <xf numFmtId="0" fontId="15" fillId="2" borderId="0" xfId="28" applyFont="1" applyFill="1" applyBorder="1" applyAlignment="1">
      <alignment horizontal="right" vertical="center"/>
    </xf>
    <xf numFmtId="176" fontId="28" fillId="2" borderId="5" xfId="28" applyNumberFormat="1" applyFont="1" applyFill="1" applyBorder="1">
      <alignment vertical="center"/>
    </xf>
    <xf numFmtId="180" fontId="7" fillId="2" borderId="6" xfId="38" applyNumberFormat="1" applyFont="1" applyFill="1" applyBorder="1" applyAlignment="1" applyProtection="1">
      <alignment horizontal="center" vertical="center" wrapText="1"/>
      <protection locked="0"/>
    </xf>
    <xf numFmtId="182" fontId="6" fillId="2" borderId="6" xfId="5" applyNumberFormat="1" applyFont="1" applyFill="1" applyBorder="1">
      <alignment vertical="center"/>
    </xf>
    <xf numFmtId="177" fontId="15" fillId="2" borderId="5" xfId="3" applyNumberFormat="1" applyFont="1" applyFill="1" applyBorder="1">
      <alignment vertical="center"/>
    </xf>
    <xf numFmtId="0" fontId="6" fillId="2" borderId="6" xfId="26" applyFont="1" applyFill="1" applyBorder="1">
      <alignment vertical="center"/>
    </xf>
    <xf numFmtId="0" fontId="2" fillId="2" borderId="6" xfId="26" applyFill="1" applyBorder="1">
      <alignment vertical="center"/>
    </xf>
    <xf numFmtId="179" fontId="15" fillId="2" borderId="8" xfId="3" applyNumberFormat="1" applyFont="1" applyFill="1" applyBorder="1">
      <alignment vertical="center"/>
    </xf>
    <xf numFmtId="0" fontId="2" fillId="2" borderId="9" xfId="26" applyFill="1" applyBorder="1">
      <alignment vertical="center"/>
    </xf>
    <xf numFmtId="0" fontId="0" fillId="0" borderId="0" xfId="0" applyAlignment="1"/>
    <xf numFmtId="0" fontId="44" fillId="0" borderId="0" xfId="0" applyFont="1" applyAlignment="1"/>
    <xf numFmtId="0" fontId="68" fillId="0" borderId="0" xfId="29"/>
    <xf numFmtId="0" fontId="45" fillId="0" borderId="0" xfId="0" applyFont="1" applyAlignment="1">
      <alignment horizontal="center" vertical="center"/>
    </xf>
    <xf numFmtId="0" fontId="46" fillId="0" borderId="0" xfId="0" applyFont="1" applyBorder="1" applyAlignment="1">
      <alignment horizontal="left" vertical="center"/>
    </xf>
    <xf numFmtId="0" fontId="47" fillId="0" borderId="0" xfId="0" applyFont="1" applyBorder="1" applyAlignment="1"/>
    <xf numFmtId="0" fontId="44" fillId="0" borderId="0" xfId="29" applyFont="1" applyBorder="1"/>
    <xf numFmtId="0" fontId="44" fillId="0" borderId="0" xfId="29" applyFont="1" applyBorder="1" applyAlignment="1">
      <alignment wrapText="1"/>
    </xf>
    <xf numFmtId="0" fontId="68" fillId="0" borderId="0" xfId="45">
      <alignment vertical="center"/>
    </xf>
    <xf numFmtId="0" fontId="3" fillId="0" borderId="0" xfId="45" applyFont="1">
      <alignment vertical="center"/>
    </xf>
    <xf numFmtId="0" fontId="48" fillId="0" borderId="0" xfId="45" applyFont="1" applyAlignment="1">
      <alignment horizontal="center" vertical="center" wrapText="1"/>
    </xf>
    <xf numFmtId="0" fontId="48" fillId="0" borderId="0" xfId="45" applyFont="1" applyAlignment="1">
      <alignment horizontal="center" vertical="center"/>
    </xf>
    <xf numFmtId="57" fontId="49" fillId="0" borderId="0" xfId="45" applyNumberFormat="1" applyFont="1" applyAlignment="1">
      <alignment horizontal="center" vertical="center"/>
    </xf>
    <xf numFmtId="0" fontId="49" fillId="0" borderId="0" xfId="45" applyFont="1" applyAlignment="1">
      <alignment horizontal="center" vertical="center"/>
    </xf>
    <xf numFmtId="0" fontId="3" fillId="0" borderId="0" xfId="26" applyFont="1" applyFill="1" applyAlignment="1">
      <alignment horizontal="left" vertical="center"/>
    </xf>
    <xf numFmtId="0" fontId="42" fillId="0" borderId="0" xfId="26" applyFont="1" applyFill="1" applyAlignment="1">
      <alignment horizontal="center" vertical="center"/>
    </xf>
    <xf numFmtId="0" fontId="6" fillId="2" borderId="21" xfId="26" applyFont="1" applyFill="1" applyBorder="1" applyAlignment="1">
      <alignment horizontal="left" vertical="center" wrapText="1"/>
    </xf>
    <xf numFmtId="0" fontId="4" fillId="0" borderId="0" xfId="26" applyFont="1" applyFill="1" applyAlignment="1">
      <alignment horizontal="center" vertical="center"/>
    </xf>
    <xf numFmtId="0" fontId="2" fillId="0" borderId="0" xfId="26" applyFill="1" applyBorder="1" applyAlignment="1">
      <alignment horizontal="right"/>
    </xf>
    <xf numFmtId="0" fontId="2" fillId="0" borderId="0" xfId="26" applyFill="1" applyBorder="1" applyAlignment="1">
      <alignment vertical="center" wrapText="1"/>
    </xf>
    <xf numFmtId="0" fontId="3" fillId="2" borderId="0" xfId="26" applyFont="1" applyFill="1" applyAlignment="1">
      <alignment horizontal="left" vertical="center"/>
    </xf>
    <xf numFmtId="0" fontId="4" fillId="2" borderId="0" xfId="26" applyFont="1" applyFill="1" applyAlignment="1">
      <alignment horizontal="center" vertical="center"/>
    </xf>
    <xf numFmtId="0" fontId="2" fillId="2" borderId="0" xfId="26" applyFill="1" applyBorder="1" applyAlignment="1">
      <alignment horizontal="center" vertical="center"/>
    </xf>
    <xf numFmtId="0" fontId="6" fillId="2" borderId="0" xfId="26" applyFont="1" applyFill="1" applyAlignment="1">
      <alignment horizontal="left" vertical="center" wrapText="1"/>
    </xf>
    <xf numFmtId="0" fontId="33" fillId="0" borderId="0" xfId="26" applyFont="1" applyFill="1" applyAlignment="1">
      <alignment horizontal="left" vertical="center"/>
    </xf>
    <xf numFmtId="0" fontId="34" fillId="0" borderId="0" xfId="26" applyFont="1" applyFill="1" applyAlignment="1">
      <alignment horizontal="center" vertical="center"/>
    </xf>
    <xf numFmtId="0" fontId="6" fillId="2" borderId="0" xfId="11" applyFont="1" applyFill="1" applyBorder="1" applyAlignment="1">
      <alignment horizontal="right" vertical="center"/>
    </xf>
    <xf numFmtId="0" fontId="6" fillId="2" borderId="0" xfId="11" applyFont="1" applyFill="1" applyAlignment="1">
      <alignment horizontal="left" vertical="center" wrapText="1"/>
    </xf>
    <xf numFmtId="0" fontId="2" fillId="0" borderId="0" xfId="26" applyBorder="1" applyAlignment="1">
      <alignment horizontal="right" vertical="center"/>
    </xf>
    <xf numFmtId="0" fontId="6" fillId="0" borderId="21" xfId="28" applyFont="1" applyFill="1" applyBorder="1" applyAlignment="1">
      <alignment horizontal="left" vertical="center" wrapText="1"/>
    </xf>
    <xf numFmtId="0" fontId="2" fillId="0" borderId="0" xfId="27" applyFill="1" applyBorder="1" applyAlignment="1">
      <alignment horizontal="right" vertical="center"/>
    </xf>
    <xf numFmtId="0" fontId="19" fillId="0" borderId="21" xfId="27" applyFont="1" applyFill="1" applyBorder="1" applyAlignment="1">
      <alignment horizontal="left" vertical="center" wrapText="1"/>
    </xf>
    <xf numFmtId="0" fontId="10" fillId="0" borderId="0" xfId="27" applyFont="1" applyFill="1" applyAlignment="1">
      <alignment horizontal="left" vertical="center" wrapText="1"/>
    </xf>
    <xf numFmtId="0" fontId="2" fillId="0" borderId="0" xfId="27" applyFont="1" applyFill="1" applyAlignment="1">
      <alignment horizontal="left" vertical="center" wrapText="1"/>
    </xf>
    <xf numFmtId="0" fontId="22" fillId="2" borderId="17" xfId="27" applyFont="1" applyFill="1" applyBorder="1" applyAlignment="1">
      <alignment horizontal="center" vertical="center" wrapText="1"/>
    </xf>
    <xf numFmtId="0" fontId="22" fillId="2" borderId="7" xfId="27" applyFont="1" applyFill="1" applyBorder="1" applyAlignment="1">
      <alignment horizontal="center" vertical="center" wrapText="1"/>
    </xf>
    <xf numFmtId="0" fontId="21" fillId="0" borderId="0" xfId="27" applyFont="1" applyFill="1" applyBorder="1" applyAlignment="1">
      <alignment horizontal="center" vertical="center"/>
    </xf>
    <xf numFmtId="0" fontId="2" fillId="2" borderId="0" xfId="27" applyFill="1" applyBorder="1" applyAlignment="1">
      <alignment horizontal="center" vertical="center"/>
    </xf>
    <xf numFmtId="176" fontId="22" fillId="2" borderId="2" xfId="27" applyNumberFormat="1" applyFont="1" applyFill="1" applyBorder="1" applyAlignment="1">
      <alignment horizontal="center" vertical="center" wrapText="1"/>
    </xf>
    <xf numFmtId="176" fontId="22" fillId="2" borderId="3" xfId="27"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2" fillId="0" borderId="0" xfId="26" applyFill="1" applyBorder="1" applyAlignment="1">
      <alignment horizontal="center" vertical="center"/>
    </xf>
    <xf numFmtId="0" fontId="2" fillId="0" borderId="0" xfId="43" applyFill="1" applyAlignment="1">
      <alignment horizontal="left" vertical="center" wrapText="1"/>
    </xf>
    <xf numFmtId="0" fontId="6" fillId="2" borderId="0" xfId="43" applyFont="1" applyFill="1" applyAlignment="1">
      <alignment horizontal="left" vertical="center" wrapText="1"/>
    </xf>
    <xf numFmtId="0" fontId="10" fillId="2" borderId="5" xfId="27" applyFont="1" applyFill="1" applyBorder="1">
      <alignment vertical="center"/>
    </xf>
  </cellXfs>
  <cellStyles count="73">
    <cellStyle name="3232" xfId="21"/>
    <cellStyle name="百分比" xfId="5" builtinId="5"/>
    <cellStyle name="百分比 2" xfId="6"/>
    <cellStyle name="标题 1 2" xfId="9"/>
    <cellStyle name="标题 2 2" xfId="22"/>
    <cellStyle name="标题 3 2" xfId="23"/>
    <cellStyle name="标题 4 2" xfId="24"/>
    <cellStyle name="标题 5" xfId="4"/>
    <cellStyle name="差 2" xfId="25"/>
    <cellStyle name="常规" xfId="0" builtinId="0"/>
    <cellStyle name="常规 10" xfId="18"/>
    <cellStyle name="常规 10 2" xfId="20"/>
    <cellStyle name="常规 2" xfId="26"/>
    <cellStyle name="常规 2 2" xfId="16"/>
    <cellStyle name="常规 2 2 2" xfId="10"/>
    <cellStyle name="常规 2 2 3" xfId="11"/>
    <cellStyle name="常规 2 2 4" xfId="1"/>
    <cellStyle name="常规 2 3" xfId="27"/>
    <cellStyle name="常规 2 3 2" xfId="28"/>
    <cellStyle name="常规 2 4" xfId="29"/>
    <cellStyle name="常规 2 5" xfId="31"/>
    <cellStyle name="常规 2 6" xfId="32"/>
    <cellStyle name="常规 2 6 2" xfId="33"/>
    <cellStyle name="常规 2 7" xfId="34"/>
    <cellStyle name="常规 2 8" xfId="36"/>
    <cellStyle name="常规 2 9" xfId="37"/>
    <cellStyle name="常规 3" xfId="39"/>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8"/>
    <cellStyle name="常规 5" xfId="51"/>
    <cellStyle name="常规 6" xfId="7"/>
    <cellStyle name="常规 6 2" xfId="53"/>
    <cellStyle name="常规 7" xfId="54"/>
    <cellStyle name="常规 9" xfId="55"/>
    <cellStyle name="常规_2007人代会数据 2" xfId="38"/>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3"/>
    <cellStyle name="千位分隔[0] 3" xfId="14"/>
    <cellStyle name="千位分隔[0] 3 2" xfId="30"/>
    <cellStyle name="千位分隔[0] 4" xfId="15"/>
    <cellStyle name="千位分隔[0] 5" xfId="17"/>
    <cellStyle name="千位分隔[0] 6" xfId="69"/>
    <cellStyle name="千位分隔[0] 6 2" xfId="70"/>
    <cellStyle name="千位分隔[0] 7" xfId="71"/>
    <cellStyle name="适中 2" xfId="19"/>
    <cellStyle name="输出 2" xfId="12"/>
    <cellStyle name="输入 2" xfId="35"/>
    <cellStyle name="样式 1" xfId="72"/>
    <cellStyle name="注释 2" xfId="52"/>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43"/>
  <sheetViews>
    <sheetView workbookViewId="0">
      <selection activeCell="D14" sqref="D14"/>
    </sheetView>
  </sheetViews>
  <sheetFormatPr defaultColWidth="10" defaultRowHeight="13.5"/>
  <cols>
    <col min="1" max="16384" width="10" style="313"/>
  </cols>
  <sheetData>
    <row r="1" spans="1:9" ht="18.75">
      <c r="A1" s="314"/>
    </row>
    <row r="11" spans="1:9" ht="87.75" customHeight="1">
      <c r="A11" s="315" t="s">
        <v>0</v>
      </c>
      <c r="B11" s="316"/>
      <c r="C11" s="316"/>
      <c r="D11" s="316"/>
      <c r="E11" s="316"/>
      <c r="F11" s="316"/>
      <c r="G11" s="316"/>
      <c r="H11" s="316"/>
      <c r="I11" s="316"/>
    </row>
    <row r="43" spans="1:9" ht="30" customHeight="1">
      <c r="A43" s="317">
        <v>44562</v>
      </c>
      <c r="B43" s="318"/>
      <c r="C43" s="318"/>
      <c r="D43" s="318"/>
      <c r="E43" s="318"/>
      <c r="F43" s="318"/>
      <c r="G43" s="318"/>
      <c r="H43" s="318"/>
      <c r="I43" s="318"/>
    </row>
  </sheetData>
  <mergeCells count="2">
    <mergeCell ref="A11:I11"/>
    <mergeCell ref="A43:I43"/>
  </mergeCells>
  <phoneticPr fontId="69"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opLeftCell="A13" zoomScale="115" zoomScaleNormal="115" workbookViewId="0">
      <selection activeCell="F25" sqref="F25"/>
    </sheetView>
  </sheetViews>
  <sheetFormatPr defaultColWidth="9" defaultRowHeight="12.75"/>
  <cols>
    <col min="1" max="1" width="37" style="104" customWidth="1"/>
    <col min="2" max="4" width="18.125" style="105" customWidth="1"/>
    <col min="5" max="5" width="16.5" style="104" customWidth="1"/>
    <col min="6" max="16384" width="9" style="104"/>
  </cols>
  <sheetData>
    <row r="1" spans="1:4" ht="20.25" customHeight="1">
      <c r="A1" s="319" t="s">
        <v>1429</v>
      </c>
      <c r="B1" s="319"/>
      <c r="C1" s="319"/>
      <c r="D1" s="319"/>
    </row>
    <row r="2" spans="1:4" ht="29.25" customHeight="1">
      <c r="A2" s="322" t="s">
        <v>1426</v>
      </c>
      <c r="B2" s="322"/>
      <c r="C2" s="322"/>
      <c r="D2" s="322"/>
    </row>
    <row r="3" spans="1:4" ht="18" customHeight="1">
      <c r="A3" s="341" t="s">
        <v>1430</v>
      </c>
      <c r="B3" s="341"/>
      <c r="C3" s="341"/>
      <c r="D3" s="341"/>
    </row>
    <row r="4" spans="1:4" ht="21" customHeight="1">
      <c r="A4" s="342"/>
      <c r="B4" s="342"/>
      <c r="C4" s="342"/>
      <c r="D4" s="106" t="s">
        <v>21</v>
      </c>
    </row>
    <row r="5" spans="1:4" s="103" customFormat="1" ht="24" customHeight="1">
      <c r="A5" s="339" t="s">
        <v>1431</v>
      </c>
      <c r="B5" s="343" t="s">
        <v>1432</v>
      </c>
      <c r="C5" s="343"/>
      <c r="D5" s="344"/>
    </row>
    <row r="6" spans="1:4" s="103" customFormat="1" ht="24" customHeight="1">
      <c r="A6" s="340"/>
      <c r="B6" s="107" t="s">
        <v>1433</v>
      </c>
      <c r="C6" s="107" t="s">
        <v>1434</v>
      </c>
      <c r="D6" s="108" t="s">
        <v>1435</v>
      </c>
    </row>
    <row r="7" spans="1:4" ht="24" customHeight="1">
      <c r="A7" s="109" t="s">
        <v>1436</v>
      </c>
      <c r="B7" s="110">
        <f>C7+D7</f>
        <v>3462</v>
      </c>
      <c r="C7" s="110">
        <f>SUM(C8:C31)</f>
        <v>2999</v>
      </c>
      <c r="D7" s="111">
        <f>SUM(D8:D31)</f>
        <v>463</v>
      </c>
    </row>
    <row r="8" spans="1:4" ht="20.100000000000001" customHeight="1">
      <c r="A8" s="112" t="s">
        <v>1437</v>
      </c>
      <c r="B8" s="113">
        <v>1036</v>
      </c>
      <c r="C8" s="113">
        <v>1012</v>
      </c>
      <c r="D8" s="114">
        <v>30</v>
      </c>
    </row>
    <row r="9" spans="1:4" ht="20.100000000000001" customHeight="1">
      <c r="A9" s="112" t="s">
        <v>1438</v>
      </c>
      <c r="B9" s="113"/>
      <c r="C9" s="115"/>
      <c r="D9" s="114"/>
    </row>
    <row r="10" spans="1:4" ht="20.100000000000001" customHeight="1">
      <c r="A10" s="112" t="s">
        <v>1439</v>
      </c>
      <c r="B10" s="113"/>
      <c r="C10" s="115"/>
      <c r="D10" s="114"/>
    </row>
    <row r="11" spans="1:4" ht="20.100000000000001" customHeight="1">
      <c r="A11" s="112" t="s">
        <v>1440</v>
      </c>
      <c r="B11" s="113"/>
      <c r="C11" s="113"/>
      <c r="D11" s="114"/>
    </row>
    <row r="12" spans="1:4" ht="20.100000000000001" customHeight="1">
      <c r="A12" s="112" t="s">
        <v>1441</v>
      </c>
      <c r="B12" s="113"/>
      <c r="C12" s="113"/>
      <c r="D12" s="114"/>
    </row>
    <row r="13" spans="1:4" ht="20.100000000000001" customHeight="1">
      <c r="A13" s="112" t="s">
        <v>1442</v>
      </c>
      <c r="B13" s="113"/>
      <c r="C13" s="113"/>
      <c r="D13" s="114"/>
    </row>
    <row r="14" spans="1:4" ht="20.100000000000001" customHeight="1">
      <c r="A14" s="116" t="s">
        <v>1443</v>
      </c>
      <c r="B14" s="117">
        <v>102</v>
      </c>
      <c r="C14" s="117">
        <v>102</v>
      </c>
      <c r="D14" s="118"/>
    </row>
    <row r="15" spans="1:4" ht="20.100000000000001" customHeight="1">
      <c r="A15" s="116" t="s">
        <v>1444</v>
      </c>
      <c r="B15" s="117">
        <v>465</v>
      </c>
      <c r="C15" s="117">
        <v>465</v>
      </c>
      <c r="D15" s="118"/>
    </row>
    <row r="16" spans="1:4" ht="20.100000000000001" customHeight="1">
      <c r="A16" s="116" t="s">
        <v>1445</v>
      </c>
      <c r="B16" s="117">
        <v>101</v>
      </c>
      <c r="C16" s="117">
        <v>101</v>
      </c>
      <c r="D16" s="118"/>
    </row>
    <row r="17" spans="1:4" ht="20.100000000000001" customHeight="1">
      <c r="A17" s="116" t="s">
        <v>1446</v>
      </c>
      <c r="B17" s="117">
        <v>164</v>
      </c>
      <c r="C17" s="117">
        <v>141</v>
      </c>
      <c r="D17" s="118"/>
    </row>
    <row r="18" spans="1:4" ht="20.100000000000001" customHeight="1">
      <c r="A18" s="116" t="s">
        <v>1447</v>
      </c>
      <c r="B18" s="117">
        <v>203</v>
      </c>
      <c r="C18" s="117">
        <v>203</v>
      </c>
      <c r="D18" s="118"/>
    </row>
    <row r="19" spans="1:4" ht="20.100000000000001" customHeight="1">
      <c r="A19" s="116" t="s">
        <v>1448</v>
      </c>
      <c r="B19" s="117">
        <v>894</v>
      </c>
      <c r="C19" s="117">
        <v>782</v>
      </c>
      <c r="D19" s="118">
        <v>112</v>
      </c>
    </row>
    <row r="20" spans="1:4" ht="20.100000000000001" customHeight="1">
      <c r="A20" s="116" t="s">
        <v>1449</v>
      </c>
      <c r="B20" s="117">
        <v>0</v>
      </c>
      <c r="C20" s="117"/>
      <c r="D20" s="118"/>
    </row>
    <row r="21" spans="1:4" ht="20.100000000000001" customHeight="1">
      <c r="A21" s="116" t="s">
        <v>1450</v>
      </c>
      <c r="B21" s="117">
        <v>287</v>
      </c>
      <c r="C21" s="117"/>
      <c r="D21" s="118">
        <v>287</v>
      </c>
    </row>
    <row r="22" spans="1:4" ht="20.100000000000001" customHeight="1">
      <c r="A22" s="116" t="s">
        <v>1451</v>
      </c>
      <c r="B22" s="117">
        <v>0</v>
      </c>
      <c r="C22" s="117"/>
      <c r="D22" s="118"/>
    </row>
    <row r="23" spans="1:4" ht="20.100000000000001" customHeight="1">
      <c r="A23" s="116" t="s">
        <v>1452</v>
      </c>
      <c r="B23" s="117">
        <v>0</v>
      </c>
      <c r="C23" s="117"/>
      <c r="D23" s="118"/>
    </row>
    <row r="24" spans="1:4" ht="20.100000000000001" customHeight="1">
      <c r="A24" s="116" t="s">
        <v>1453</v>
      </c>
      <c r="B24" s="117">
        <v>0</v>
      </c>
      <c r="C24" s="119"/>
      <c r="D24" s="118"/>
    </row>
    <row r="25" spans="1:4" ht="20.100000000000001" customHeight="1">
      <c r="A25" s="116" t="s">
        <v>1454</v>
      </c>
      <c r="B25" s="117">
        <v>0</v>
      </c>
      <c r="C25" s="117"/>
      <c r="D25" s="118"/>
    </row>
    <row r="26" spans="1:4" ht="20.100000000000001" customHeight="1">
      <c r="A26" s="116" t="s">
        <v>1455</v>
      </c>
      <c r="B26" s="117">
        <v>193</v>
      </c>
      <c r="C26" s="117">
        <v>193</v>
      </c>
      <c r="D26" s="118"/>
    </row>
    <row r="27" spans="1:4" ht="20.100000000000001" customHeight="1">
      <c r="A27" s="116" t="s">
        <v>1456</v>
      </c>
      <c r="B27" s="117">
        <v>0</v>
      </c>
      <c r="C27" s="117"/>
      <c r="D27" s="118"/>
    </row>
    <row r="28" spans="1:4" ht="20.100000000000001" customHeight="1">
      <c r="A28" s="116" t="s">
        <v>1457</v>
      </c>
      <c r="B28" s="117">
        <v>34</v>
      </c>
      <c r="C28" s="119"/>
      <c r="D28" s="118">
        <v>34</v>
      </c>
    </row>
    <row r="29" spans="1:4" ht="20.100000000000001" customHeight="1">
      <c r="A29" s="116" t="s">
        <v>1458</v>
      </c>
      <c r="B29" s="117"/>
      <c r="C29" s="117"/>
      <c r="D29" s="118"/>
    </row>
    <row r="30" spans="1:4" ht="20.100000000000001" customHeight="1">
      <c r="A30" s="116" t="s">
        <v>1459</v>
      </c>
      <c r="B30" s="117"/>
      <c r="C30" s="119"/>
      <c r="D30" s="118"/>
    </row>
    <row r="31" spans="1:4" ht="20.100000000000001" customHeight="1">
      <c r="A31" s="120" t="s">
        <v>1460</v>
      </c>
      <c r="B31" s="121"/>
      <c r="C31" s="122"/>
      <c r="D31" s="123"/>
    </row>
    <row r="32" spans="1:4" ht="52.5" customHeight="1">
      <c r="A32" s="337" t="s">
        <v>1461</v>
      </c>
      <c r="B32" s="338"/>
      <c r="C32" s="338"/>
      <c r="D32" s="338"/>
    </row>
  </sheetData>
  <mergeCells count="7">
    <mergeCell ref="A32:D32"/>
    <mergeCell ref="A5:A6"/>
    <mergeCell ref="A1:D1"/>
    <mergeCell ref="A2:D2"/>
    <mergeCell ref="A3:D3"/>
    <mergeCell ref="A4:C4"/>
    <mergeCell ref="B5:D5"/>
  </mergeCells>
  <phoneticPr fontId="6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codeName="Sheet15" filterMode="1">
    <tabColor rgb="FFFFFF00"/>
  </sheetPr>
  <dimension ref="A1:B81"/>
  <sheetViews>
    <sheetView workbookViewId="0">
      <selection activeCell="B6" sqref="B6:B57"/>
    </sheetView>
  </sheetViews>
  <sheetFormatPr defaultColWidth="21.5" defaultRowHeight="21.95" customHeight="1"/>
  <cols>
    <col min="1" max="1" width="52.25" style="92" customWidth="1"/>
    <col min="2" max="2" width="32.5" style="92" customWidth="1"/>
    <col min="3" max="256" width="21.5" style="92"/>
    <col min="257" max="257" width="52.25" style="92" customWidth="1"/>
    <col min="258" max="258" width="32.5" style="92" customWidth="1"/>
    <col min="259" max="512" width="21.5" style="92"/>
    <col min="513" max="513" width="52.25" style="92" customWidth="1"/>
    <col min="514" max="514" width="32.5" style="92" customWidth="1"/>
    <col min="515" max="768" width="21.5" style="92"/>
    <col min="769" max="769" width="52.25" style="92" customWidth="1"/>
    <col min="770" max="770" width="32.5" style="92" customWidth="1"/>
    <col min="771" max="1024" width="21.5" style="92"/>
    <col min="1025" max="1025" width="52.25" style="92" customWidth="1"/>
    <col min="1026" max="1026" width="32.5" style="92" customWidth="1"/>
    <col min="1027" max="1280" width="21.5" style="92"/>
    <col min="1281" max="1281" width="52.25" style="92" customWidth="1"/>
    <col min="1282" max="1282" width="32.5" style="92" customWidth="1"/>
    <col min="1283" max="1536" width="21.5" style="92"/>
    <col min="1537" max="1537" width="52.25" style="92" customWidth="1"/>
    <col min="1538" max="1538" width="32.5" style="92" customWidth="1"/>
    <col min="1539" max="1792" width="21.5" style="92"/>
    <col min="1793" max="1793" width="52.25" style="92" customWidth="1"/>
    <col min="1794" max="1794" width="32.5" style="92" customWidth="1"/>
    <col min="1795" max="2048" width="21.5" style="92"/>
    <col min="2049" max="2049" width="52.25" style="92" customWidth="1"/>
    <col min="2050" max="2050" width="32.5" style="92" customWidth="1"/>
    <col min="2051" max="2304" width="21.5" style="92"/>
    <col min="2305" max="2305" width="52.25" style="92" customWidth="1"/>
    <col min="2306" max="2306" width="32.5" style="92" customWidth="1"/>
    <col min="2307" max="2560" width="21.5" style="92"/>
    <col min="2561" max="2561" width="52.25" style="92" customWidth="1"/>
    <col min="2562" max="2562" width="32.5" style="92" customWidth="1"/>
    <col min="2563" max="2816" width="21.5" style="92"/>
    <col min="2817" max="2817" width="52.25" style="92" customWidth="1"/>
    <col min="2818" max="2818" width="32.5" style="92" customWidth="1"/>
    <col min="2819" max="3072" width="21.5" style="92"/>
    <col min="3073" max="3073" width="52.25" style="92" customWidth="1"/>
    <col min="3074" max="3074" width="32.5" style="92" customWidth="1"/>
    <col min="3075" max="3328" width="21.5" style="92"/>
    <col min="3329" max="3329" width="52.25" style="92" customWidth="1"/>
    <col min="3330" max="3330" width="32.5" style="92" customWidth="1"/>
    <col min="3331" max="3584" width="21.5" style="92"/>
    <col min="3585" max="3585" width="52.25" style="92" customWidth="1"/>
    <col min="3586" max="3586" width="32.5" style="92" customWidth="1"/>
    <col min="3587" max="3840" width="21.5" style="92"/>
    <col min="3841" max="3841" width="52.25" style="92" customWidth="1"/>
    <col min="3842" max="3842" width="32.5" style="92" customWidth="1"/>
    <col min="3843" max="4096" width="21.5" style="92"/>
    <col min="4097" max="4097" width="52.25" style="92" customWidth="1"/>
    <col min="4098" max="4098" width="32.5" style="92" customWidth="1"/>
    <col min="4099" max="4352" width="21.5" style="92"/>
    <col min="4353" max="4353" width="52.25" style="92" customWidth="1"/>
    <col min="4354" max="4354" width="32.5" style="92" customWidth="1"/>
    <col min="4355" max="4608" width="21.5" style="92"/>
    <col min="4609" max="4609" width="52.25" style="92" customWidth="1"/>
    <col min="4610" max="4610" width="32.5" style="92" customWidth="1"/>
    <col min="4611" max="4864" width="21.5" style="92"/>
    <col min="4865" max="4865" width="52.25" style="92" customWidth="1"/>
    <col min="4866" max="4866" width="32.5" style="92" customWidth="1"/>
    <col min="4867" max="5120" width="21.5" style="92"/>
    <col min="5121" max="5121" width="52.25" style="92" customWidth="1"/>
    <col min="5122" max="5122" width="32.5" style="92" customWidth="1"/>
    <col min="5123" max="5376" width="21.5" style="92"/>
    <col min="5377" max="5377" width="52.25" style="92" customWidth="1"/>
    <col min="5378" max="5378" width="32.5" style="92" customWidth="1"/>
    <col min="5379" max="5632" width="21.5" style="92"/>
    <col min="5633" max="5633" width="52.25" style="92" customWidth="1"/>
    <col min="5634" max="5634" width="32.5" style="92" customWidth="1"/>
    <col min="5635" max="5888" width="21.5" style="92"/>
    <col min="5889" max="5889" width="52.25" style="92" customWidth="1"/>
    <col min="5890" max="5890" width="32.5" style="92" customWidth="1"/>
    <col min="5891" max="6144" width="21.5" style="92"/>
    <col min="6145" max="6145" width="52.25" style="92" customWidth="1"/>
    <col min="6146" max="6146" width="32.5" style="92" customWidth="1"/>
    <col min="6147" max="6400" width="21.5" style="92"/>
    <col min="6401" max="6401" width="52.25" style="92" customWidth="1"/>
    <col min="6402" max="6402" width="32.5" style="92" customWidth="1"/>
    <col min="6403" max="6656" width="21.5" style="92"/>
    <col min="6657" max="6657" width="52.25" style="92" customWidth="1"/>
    <col min="6658" max="6658" width="32.5" style="92" customWidth="1"/>
    <col min="6659" max="6912" width="21.5" style="92"/>
    <col min="6913" max="6913" width="52.25" style="92" customWidth="1"/>
    <col min="6914" max="6914" width="32.5" style="92" customWidth="1"/>
    <col min="6915" max="7168" width="21.5" style="92"/>
    <col min="7169" max="7169" width="52.25" style="92" customWidth="1"/>
    <col min="7170" max="7170" width="32.5" style="92" customWidth="1"/>
    <col min="7171" max="7424" width="21.5" style="92"/>
    <col min="7425" max="7425" width="52.25" style="92" customWidth="1"/>
    <col min="7426" max="7426" width="32.5" style="92" customWidth="1"/>
    <col min="7427" max="7680" width="21.5" style="92"/>
    <col min="7681" max="7681" width="52.25" style="92" customWidth="1"/>
    <col min="7682" max="7682" width="32.5" style="92" customWidth="1"/>
    <col min="7683" max="7936" width="21.5" style="92"/>
    <col min="7937" max="7937" width="52.25" style="92" customWidth="1"/>
    <col min="7938" max="7938" width="32.5" style="92" customWidth="1"/>
    <col min="7939" max="8192" width="21.5" style="92"/>
    <col min="8193" max="8193" width="52.25" style="92" customWidth="1"/>
    <col min="8194" max="8194" width="32.5" style="92" customWidth="1"/>
    <col min="8195" max="8448" width="21.5" style="92"/>
    <col min="8449" max="8449" width="52.25" style="92" customWidth="1"/>
    <col min="8450" max="8450" width="32.5" style="92" customWidth="1"/>
    <col min="8451" max="8704" width="21.5" style="92"/>
    <col min="8705" max="8705" width="52.25" style="92" customWidth="1"/>
    <col min="8706" max="8706" width="32.5" style="92" customWidth="1"/>
    <col min="8707" max="8960" width="21.5" style="92"/>
    <col min="8961" max="8961" width="52.25" style="92" customWidth="1"/>
    <col min="8962" max="8962" width="32.5" style="92" customWidth="1"/>
    <col min="8963" max="9216" width="21.5" style="92"/>
    <col min="9217" max="9217" width="52.25" style="92" customWidth="1"/>
    <col min="9218" max="9218" width="32.5" style="92" customWidth="1"/>
    <col min="9219" max="9472" width="21.5" style="92"/>
    <col min="9473" max="9473" width="52.25" style="92" customWidth="1"/>
    <col min="9474" max="9474" width="32.5" style="92" customWidth="1"/>
    <col min="9475" max="9728" width="21.5" style="92"/>
    <col min="9729" max="9729" width="52.25" style="92" customWidth="1"/>
    <col min="9730" max="9730" width="32.5" style="92" customWidth="1"/>
    <col min="9731" max="9984" width="21.5" style="92"/>
    <col min="9985" max="9985" width="52.25" style="92" customWidth="1"/>
    <col min="9986" max="9986" width="32.5" style="92" customWidth="1"/>
    <col min="9987" max="10240" width="21.5" style="92"/>
    <col min="10241" max="10241" width="52.25" style="92" customWidth="1"/>
    <col min="10242" max="10242" width="32.5" style="92" customWidth="1"/>
    <col min="10243" max="10496" width="21.5" style="92"/>
    <col min="10497" max="10497" width="52.25" style="92" customWidth="1"/>
    <col min="10498" max="10498" width="32.5" style="92" customWidth="1"/>
    <col min="10499" max="10752" width="21.5" style="92"/>
    <col min="10753" max="10753" width="52.25" style="92" customWidth="1"/>
    <col min="10754" max="10754" width="32.5" style="92" customWidth="1"/>
    <col min="10755" max="11008" width="21.5" style="92"/>
    <col min="11009" max="11009" width="52.25" style="92" customWidth="1"/>
    <col min="11010" max="11010" width="32.5" style="92" customWidth="1"/>
    <col min="11011" max="11264" width="21.5" style="92"/>
    <col min="11265" max="11265" width="52.25" style="92" customWidth="1"/>
    <col min="11266" max="11266" width="32.5" style="92" customWidth="1"/>
    <col min="11267" max="11520" width="21.5" style="92"/>
    <col min="11521" max="11521" width="52.25" style="92" customWidth="1"/>
    <col min="11522" max="11522" width="32.5" style="92" customWidth="1"/>
    <col min="11523" max="11776" width="21.5" style="92"/>
    <col min="11777" max="11777" width="52.25" style="92" customWidth="1"/>
    <col min="11778" max="11778" width="32.5" style="92" customWidth="1"/>
    <col min="11779" max="12032" width="21.5" style="92"/>
    <col min="12033" max="12033" width="52.25" style="92" customWidth="1"/>
    <col min="12034" max="12034" width="32.5" style="92" customWidth="1"/>
    <col min="12035" max="12288" width="21.5" style="92"/>
    <col min="12289" max="12289" width="52.25" style="92" customWidth="1"/>
    <col min="12290" max="12290" width="32.5" style="92" customWidth="1"/>
    <col min="12291" max="12544" width="21.5" style="92"/>
    <col min="12545" max="12545" width="52.25" style="92" customWidth="1"/>
    <col min="12546" max="12546" width="32.5" style="92" customWidth="1"/>
    <col min="12547" max="12800" width="21.5" style="92"/>
    <col min="12801" max="12801" width="52.25" style="92" customWidth="1"/>
    <col min="12802" max="12802" width="32.5" style="92" customWidth="1"/>
    <col min="12803" max="13056" width="21.5" style="92"/>
    <col min="13057" max="13057" width="52.25" style="92" customWidth="1"/>
    <col min="13058" max="13058" width="32.5" style="92" customWidth="1"/>
    <col min="13059" max="13312" width="21.5" style="92"/>
    <col min="13313" max="13313" width="52.25" style="92" customWidth="1"/>
    <col min="13314" max="13314" width="32.5" style="92" customWidth="1"/>
    <col min="13315" max="13568" width="21.5" style="92"/>
    <col min="13569" max="13569" width="52.25" style="92" customWidth="1"/>
    <col min="13570" max="13570" width="32.5" style="92" customWidth="1"/>
    <col min="13571" max="13824" width="21.5" style="92"/>
    <col min="13825" max="13825" width="52.25" style="92" customWidth="1"/>
    <col min="13826" max="13826" width="32.5" style="92" customWidth="1"/>
    <col min="13827" max="14080" width="21.5" style="92"/>
    <col min="14081" max="14081" width="52.25" style="92" customWidth="1"/>
    <col min="14082" max="14082" width="32.5" style="92" customWidth="1"/>
    <col min="14083" max="14336" width="21.5" style="92"/>
    <col min="14337" max="14337" width="52.25" style="92" customWidth="1"/>
    <col min="14338" max="14338" width="32.5" style="92" customWidth="1"/>
    <col min="14339" max="14592" width="21.5" style="92"/>
    <col min="14593" max="14593" width="52.25" style="92" customWidth="1"/>
    <col min="14594" max="14594" width="32.5" style="92" customWidth="1"/>
    <col min="14595" max="14848" width="21.5" style="92"/>
    <col min="14849" max="14849" width="52.25" style="92" customWidth="1"/>
    <col min="14850" max="14850" width="32.5" style="92" customWidth="1"/>
    <col min="14851" max="15104" width="21.5" style="92"/>
    <col min="15105" max="15105" width="52.25" style="92" customWidth="1"/>
    <col min="15106" max="15106" width="32.5" style="92" customWidth="1"/>
    <col min="15107" max="15360" width="21.5" style="92"/>
    <col min="15361" max="15361" width="52.25" style="92" customWidth="1"/>
    <col min="15362" max="15362" width="32.5" style="92" customWidth="1"/>
    <col min="15363" max="15616" width="21.5" style="92"/>
    <col min="15617" max="15617" width="52.25" style="92" customWidth="1"/>
    <col min="15618" max="15618" width="32.5" style="92" customWidth="1"/>
    <col min="15619" max="15872" width="21.5" style="92"/>
    <col min="15873" max="15873" width="52.25" style="92" customWidth="1"/>
    <col min="15874" max="15874" width="32.5" style="92" customWidth="1"/>
    <col min="15875" max="16128" width="21.5" style="92"/>
    <col min="16129" max="16129" width="52.25" style="92" customWidth="1"/>
    <col min="16130" max="16130" width="32.5" style="92" customWidth="1"/>
    <col min="16131" max="16384" width="21.5" style="92"/>
  </cols>
  <sheetData>
    <row r="1" spans="1:2" ht="23.25" customHeight="1">
      <c r="A1" s="319" t="s">
        <v>1462</v>
      </c>
      <c r="B1" s="319"/>
    </row>
    <row r="2" spans="1:2" s="91" customFormat="1" ht="30.75" customHeight="1">
      <c r="A2" s="322" t="s">
        <v>1463</v>
      </c>
      <c r="B2" s="322"/>
    </row>
    <row r="3" spans="1:2" s="91" customFormat="1" ht="21" customHeight="1">
      <c r="A3" s="345" t="s">
        <v>1464</v>
      </c>
      <c r="B3" s="345"/>
    </row>
    <row r="4" spans="1:2" ht="21.95" customHeight="1">
      <c r="A4" s="93"/>
      <c r="B4" s="94" t="s">
        <v>21</v>
      </c>
    </row>
    <row r="5" spans="1:2" ht="24" customHeight="1">
      <c r="A5" s="95" t="s">
        <v>1465</v>
      </c>
      <c r="B5" s="96" t="s">
        <v>1432</v>
      </c>
    </row>
    <row r="6" spans="1:2" ht="24" customHeight="1">
      <c r="A6" s="97" t="s">
        <v>1466</v>
      </c>
      <c r="B6" s="98">
        <v>2999</v>
      </c>
    </row>
    <row r="7" spans="1:2" ht="21.75" customHeight="1">
      <c r="A7" s="99" t="s">
        <v>1467</v>
      </c>
      <c r="B7" s="100">
        <v>937</v>
      </c>
    </row>
    <row r="8" spans="1:2" ht="21.75" customHeight="1">
      <c r="A8" s="99" t="s">
        <v>1468</v>
      </c>
      <c r="B8" s="100">
        <v>528</v>
      </c>
    </row>
    <row r="9" spans="1:2" ht="21.75" customHeight="1">
      <c r="A9" s="99" t="s">
        <v>1469</v>
      </c>
      <c r="B9" s="100">
        <v>225</v>
      </c>
    </row>
    <row r="10" spans="1:2" ht="21.75" customHeight="1">
      <c r="A10" s="99" t="s">
        <v>1036</v>
      </c>
      <c r="B10" s="100">
        <v>94</v>
      </c>
    </row>
    <row r="11" spans="1:2" ht="21.75" customHeight="1">
      <c r="A11" s="99" t="s">
        <v>1470</v>
      </c>
      <c r="B11" s="100">
        <v>90</v>
      </c>
    </row>
    <row r="12" spans="1:2" ht="21.75" customHeight="1">
      <c r="A12" s="99" t="s">
        <v>1471</v>
      </c>
      <c r="B12" s="100">
        <v>397</v>
      </c>
    </row>
    <row r="13" spans="1:2" ht="21.75" customHeight="1">
      <c r="A13" s="99" t="s">
        <v>1472</v>
      </c>
      <c r="B13" s="100">
        <v>22</v>
      </c>
    </row>
    <row r="14" spans="1:2" ht="21.75" customHeight="1">
      <c r="A14" s="99" t="s">
        <v>1473</v>
      </c>
      <c r="B14" s="100">
        <v>12</v>
      </c>
    </row>
    <row r="15" spans="1:2" ht="21.75" hidden="1" customHeight="1">
      <c r="A15" s="99" t="s">
        <v>1474</v>
      </c>
      <c r="B15" s="100"/>
    </row>
    <row r="16" spans="1:2" ht="21.75" hidden="1" customHeight="1">
      <c r="A16" s="99" t="s">
        <v>1475</v>
      </c>
      <c r="B16" s="100"/>
    </row>
    <row r="17" spans="1:2" ht="21.75" hidden="1" customHeight="1">
      <c r="A17" s="99" t="s">
        <v>1476</v>
      </c>
      <c r="B17" s="100"/>
    </row>
    <row r="18" spans="1:2" ht="21.75" customHeight="1">
      <c r="A18" s="99" t="s">
        <v>1477</v>
      </c>
      <c r="B18" s="100">
        <v>5</v>
      </c>
    </row>
    <row r="19" spans="1:2" ht="21.75" hidden="1" customHeight="1">
      <c r="A19" s="99" t="s">
        <v>1478</v>
      </c>
      <c r="B19" s="100"/>
    </row>
    <row r="20" spans="1:2" ht="21.75" customHeight="1">
      <c r="A20" s="99" t="s">
        <v>1479</v>
      </c>
      <c r="B20" s="100">
        <v>14</v>
      </c>
    </row>
    <row r="21" spans="1:2" ht="21.75" customHeight="1">
      <c r="A21" s="99" t="s">
        <v>1480</v>
      </c>
      <c r="B21" s="100">
        <v>5</v>
      </c>
    </row>
    <row r="22" spans="1:2" ht="21.75" customHeight="1">
      <c r="A22" s="99" t="s">
        <v>1481</v>
      </c>
      <c r="B22" s="100">
        <v>339</v>
      </c>
    </row>
    <row r="23" spans="1:2" ht="21.75" hidden="1" customHeight="1">
      <c r="A23" s="99" t="s">
        <v>1482</v>
      </c>
      <c r="B23" s="100"/>
    </row>
    <row r="24" spans="1:2" ht="21.75" hidden="1" customHeight="1">
      <c r="A24" s="99" t="s">
        <v>1483</v>
      </c>
      <c r="B24" s="100"/>
    </row>
    <row r="25" spans="1:2" ht="21.75" hidden="1" customHeight="1">
      <c r="A25" s="99" t="s">
        <v>1484</v>
      </c>
      <c r="B25" s="100"/>
    </row>
    <row r="26" spans="1:2" ht="21.75" hidden="1" customHeight="1">
      <c r="A26" s="99" t="s">
        <v>1485</v>
      </c>
      <c r="B26" s="100"/>
    </row>
    <row r="27" spans="1:2" ht="21.75" hidden="1" customHeight="1">
      <c r="A27" s="99" t="s">
        <v>1486</v>
      </c>
      <c r="B27" s="100"/>
    </row>
    <row r="28" spans="1:2" ht="21.75" hidden="1" customHeight="1">
      <c r="A28" s="99" t="s">
        <v>1487</v>
      </c>
      <c r="B28" s="100"/>
    </row>
    <row r="29" spans="1:2" ht="21.75" hidden="1" customHeight="1">
      <c r="A29" s="99" t="s">
        <v>1488</v>
      </c>
      <c r="B29" s="100"/>
    </row>
    <row r="30" spans="1:2" ht="21.75" hidden="1" customHeight="1">
      <c r="A30" s="99" t="s">
        <v>1489</v>
      </c>
      <c r="B30" s="100"/>
    </row>
    <row r="31" spans="1:2" ht="21.75" hidden="1" customHeight="1">
      <c r="A31" s="99" t="s">
        <v>1490</v>
      </c>
      <c r="B31" s="100"/>
    </row>
    <row r="32" spans="1:2" ht="21.75" hidden="1" customHeight="1">
      <c r="A32" s="99" t="s">
        <v>1483</v>
      </c>
      <c r="B32" s="100"/>
    </row>
    <row r="33" spans="1:2" ht="21.75" hidden="1" customHeight="1">
      <c r="A33" s="99" t="s">
        <v>1484</v>
      </c>
      <c r="B33" s="100"/>
    </row>
    <row r="34" spans="1:2" ht="21.75" hidden="1" customHeight="1">
      <c r="A34" s="99" t="s">
        <v>1485</v>
      </c>
      <c r="B34" s="100"/>
    </row>
    <row r="35" spans="1:2" ht="21.75" hidden="1" customHeight="1">
      <c r="A35" s="99" t="s">
        <v>1487</v>
      </c>
      <c r="B35" s="100"/>
    </row>
    <row r="36" spans="1:2" ht="21.75" hidden="1" customHeight="1">
      <c r="A36" s="99" t="s">
        <v>1488</v>
      </c>
      <c r="B36" s="100"/>
    </row>
    <row r="37" spans="1:2" ht="21.75" hidden="1" customHeight="1">
      <c r="A37" s="99" t="s">
        <v>1489</v>
      </c>
      <c r="B37" s="100"/>
    </row>
    <row r="38" spans="1:2" ht="21.75" customHeight="1">
      <c r="A38" s="99" t="s">
        <v>1491</v>
      </c>
      <c r="B38" s="100">
        <v>1200</v>
      </c>
    </row>
    <row r="39" spans="1:2" ht="21.75" customHeight="1">
      <c r="A39" s="99" t="s">
        <v>1492</v>
      </c>
      <c r="B39" s="100">
        <v>957</v>
      </c>
    </row>
    <row r="40" spans="1:2" ht="21.75" customHeight="1">
      <c r="A40" s="99" t="s">
        <v>1493</v>
      </c>
      <c r="B40" s="100">
        <v>243</v>
      </c>
    </row>
    <row r="41" spans="1:2" ht="21.75" hidden="1" customHeight="1">
      <c r="A41" s="99" t="s">
        <v>1494</v>
      </c>
      <c r="B41" s="100"/>
    </row>
    <row r="42" spans="1:2" ht="21.75" hidden="1" customHeight="1">
      <c r="A42" s="99" t="s">
        <v>1495</v>
      </c>
      <c r="B42" s="100"/>
    </row>
    <row r="43" spans="1:2" ht="21.75" hidden="1" customHeight="1">
      <c r="A43" s="99" t="s">
        <v>1496</v>
      </c>
      <c r="B43" s="100"/>
    </row>
    <row r="44" spans="1:2" ht="21.75" hidden="1" customHeight="1">
      <c r="A44" s="99" t="s">
        <v>1497</v>
      </c>
      <c r="B44" s="100"/>
    </row>
    <row r="45" spans="1:2" ht="21.75" hidden="1" customHeight="1">
      <c r="A45" s="99" t="s">
        <v>1498</v>
      </c>
      <c r="B45" s="100"/>
    </row>
    <row r="46" spans="1:2" ht="21.75" hidden="1" customHeight="1">
      <c r="A46" s="99" t="s">
        <v>1499</v>
      </c>
      <c r="B46" s="100"/>
    </row>
    <row r="47" spans="1:2" ht="21.75" hidden="1" customHeight="1">
      <c r="A47" s="99" t="s">
        <v>1500</v>
      </c>
      <c r="B47" s="100"/>
    </row>
    <row r="48" spans="1:2" ht="21.75" hidden="1" customHeight="1">
      <c r="A48" s="99" t="s">
        <v>1501</v>
      </c>
      <c r="B48" s="100"/>
    </row>
    <row r="49" spans="1:2" ht="21.75" hidden="1" customHeight="1">
      <c r="A49" s="99" t="s">
        <v>1502</v>
      </c>
      <c r="B49" s="100"/>
    </row>
    <row r="50" spans="1:2" ht="21.75" hidden="1" customHeight="1">
      <c r="A50" s="99" t="s">
        <v>1503</v>
      </c>
      <c r="B50" s="100"/>
    </row>
    <row r="51" spans="1:2" ht="21.75" hidden="1" customHeight="1">
      <c r="A51" s="99" t="s">
        <v>1504</v>
      </c>
      <c r="B51" s="100"/>
    </row>
    <row r="52" spans="1:2" ht="21.75" customHeight="1">
      <c r="A52" s="99" t="s">
        <v>1505</v>
      </c>
      <c r="B52" s="100">
        <v>465</v>
      </c>
    </row>
    <row r="53" spans="1:2" ht="21.75" customHeight="1">
      <c r="A53" s="99" t="s">
        <v>1506</v>
      </c>
      <c r="B53" s="100">
        <v>100</v>
      </c>
    </row>
    <row r="54" spans="1:2" ht="21.75" hidden="1" customHeight="1">
      <c r="A54" s="99" t="s">
        <v>1507</v>
      </c>
      <c r="B54" s="100"/>
    </row>
    <row r="55" spans="1:2" ht="21.75" hidden="1" customHeight="1">
      <c r="A55" s="99" t="s">
        <v>1508</v>
      </c>
      <c r="B55" s="100"/>
    </row>
    <row r="56" spans="1:2" ht="21.75" hidden="1" customHeight="1">
      <c r="A56" s="99" t="s">
        <v>1509</v>
      </c>
      <c r="B56" s="100"/>
    </row>
    <row r="57" spans="1:2" ht="21.75" customHeight="1">
      <c r="A57" s="99" t="s">
        <v>1510</v>
      </c>
      <c r="B57" s="100">
        <v>365</v>
      </c>
    </row>
    <row r="58" spans="1:2" ht="21.75" hidden="1" customHeight="1">
      <c r="A58" s="99" t="s">
        <v>1511</v>
      </c>
      <c r="B58" s="100"/>
    </row>
    <row r="59" spans="1:2" ht="21.75" hidden="1" customHeight="1">
      <c r="A59" s="99" t="s">
        <v>1512</v>
      </c>
      <c r="B59" s="100"/>
    </row>
    <row r="60" spans="1:2" ht="21.75" hidden="1" customHeight="1">
      <c r="A60" s="99" t="s">
        <v>1513</v>
      </c>
      <c r="B60" s="100"/>
    </row>
    <row r="61" spans="1:2" ht="21.75" hidden="1" customHeight="1">
      <c r="A61" s="99" t="s">
        <v>1514</v>
      </c>
      <c r="B61" s="100"/>
    </row>
    <row r="62" spans="1:2" ht="21.75" hidden="1" customHeight="1">
      <c r="A62" s="99" t="s">
        <v>1515</v>
      </c>
      <c r="B62" s="100"/>
    </row>
    <row r="63" spans="1:2" ht="21.75" hidden="1" customHeight="1">
      <c r="A63" s="99" t="s">
        <v>1516</v>
      </c>
      <c r="B63" s="100"/>
    </row>
    <row r="64" spans="1:2" ht="21.75" hidden="1" customHeight="1">
      <c r="A64" s="99" t="s">
        <v>1517</v>
      </c>
      <c r="B64" s="100"/>
    </row>
    <row r="65" spans="1:2" ht="21.75" hidden="1" customHeight="1">
      <c r="A65" s="99" t="s">
        <v>1518</v>
      </c>
      <c r="B65" s="100"/>
    </row>
    <row r="66" spans="1:2" ht="21.75" hidden="1" customHeight="1">
      <c r="A66" s="99" t="s">
        <v>1519</v>
      </c>
      <c r="B66" s="100"/>
    </row>
    <row r="67" spans="1:2" ht="21.75" hidden="1" customHeight="1">
      <c r="A67" s="99" t="s">
        <v>1520</v>
      </c>
      <c r="B67" s="100"/>
    </row>
    <row r="68" spans="1:2" ht="21.75" hidden="1" customHeight="1">
      <c r="A68" s="99" t="s">
        <v>1521</v>
      </c>
      <c r="B68" s="100"/>
    </row>
    <row r="69" spans="1:2" ht="21.75" hidden="1" customHeight="1">
      <c r="A69" s="99" t="s">
        <v>1522</v>
      </c>
      <c r="B69" s="100"/>
    </row>
    <row r="70" spans="1:2" ht="21.75" hidden="1" customHeight="1">
      <c r="A70" s="99" t="s">
        <v>1523</v>
      </c>
      <c r="B70" s="100"/>
    </row>
    <row r="71" spans="1:2" ht="21.75" hidden="1" customHeight="1">
      <c r="A71" s="99" t="s">
        <v>1524</v>
      </c>
      <c r="B71" s="100"/>
    </row>
    <row r="72" spans="1:2" ht="21.75" hidden="1" customHeight="1">
      <c r="A72" s="99" t="s">
        <v>1525</v>
      </c>
      <c r="B72" s="100"/>
    </row>
    <row r="73" spans="1:2" ht="21.75" hidden="1" customHeight="1">
      <c r="A73" s="99" t="s">
        <v>1526</v>
      </c>
      <c r="B73" s="100"/>
    </row>
    <row r="74" spans="1:2" ht="21.75" hidden="1" customHeight="1">
      <c r="A74" s="99" t="s">
        <v>1527</v>
      </c>
      <c r="B74" s="100"/>
    </row>
    <row r="75" spans="1:2" ht="21.75" hidden="1" customHeight="1">
      <c r="A75" s="99" t="s">
        <v>1528</v>
      </c>
      <c r="B75" s="100"/>
    </row>
    <row r="76" spans="1:2" ht="21.75" hidden="1" customHeight="1">
      <c r="A76" s="99" t="s">
        <v>1529</v>
      </c>
      <c r="B76" s="100"/>
    </row>
    <row r="77" spans="1:2" ht="21.75" hidden="1" customHeight="1">
      <c r="A77" s="99" t="s">
        <v>1530</v>
      </c>
      <c r="B77" s="100"/>
    </row>
    <row r="78" spans="1:2" ht="21.75" hidden="1" customHeight="1">
      <c r="A78" s="99" t="s">
        <v>1531</v>
      </c>
      <c r="B78" s="100"/>
    </row>
    <row r="79" spans="1:2" ht="21.75" hidden="1" customHeight="1">
      <c r="A79" s="99" t="s">
        <v>238</v>
      </c>
      <c r="B79" s="100"/>
    </row>
    <row r="80" spans="1:2" ht="21.75" hidden="1" customHeight="1">
      <c r="A80" s="99" t="s">
        <v>1532</v>
      </c>
      <c r="B80" s="100"/>
    </row>
    <row r="81" spans="1:2" ht="21.75" hidden="1" customHeight="1">
      <c r="A81" s="101" t="s">
        <v>266</v>
      </c>
      <c r="B81" s="102"/>
    </row>
  </sheetData>
  <autoFilter ref="A5:B81">
    <filterColumn colId="1">
      <filters>
        <filter val="1,200"/>
        <filter val="100"/>
        <filter val="12"/>
        <filter val="14"/>
        <filter val="2,999"/>
        <filter val="22"/>
        <filter val="225"/>
        <filter val="243"/>
        <filter val="339"/>
        <filter val="365"/>
        <filter val="397"/>
        <filter val="465"/>
        <filter val="5"/>
        <filter val="528"/>
        <filter val="90"/>
        <filter val="937"/>
        <filter val="94"/>
        <filter val="957"/>
      </filters>
    </filterColumn>
    <extLst/>
  </autoFilter>
  <mergeCells count="3">
    <mergeCell ref="A1:B1"/>
    <mergeCell ref="A2:B2"/>
    <mergeCell ref="A3:B3"/>
  </mergeCells>
  <phoneticPr fontId="69" type="noConversion"/>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E12" sqref="E12"/>
    </sheetView>
  </sheetViews>
  <sheetFormatPr defaultColWidth="9" defaultRowHeight="20.100000000000001" customHeight="1"/>
  <cols>
    <col min="1" max="1" width="37.875" style="65" customWidth="1"/>
    <col min="2" max="2" width="12.75" style="66" customWidth="1"/>
    <col min="3" max="3" width="32.5" style="67" customWidth="1"/>
    <col min="4" max="4" width="13.5" style="52" customWidth="1"/>
    <col min="5" max="5" width="13" style="53" customWidth="1"/>
    <col min="6" max="16384" width="9" style="53"/>
  </cols>
  <sheetData>
    <row r="1" spans="1:5" ht="20.100000000000001" customHeight="1">
      <c r="A1" s="319" t="s">
        <v>1533</v>
      </c>
      <c r="B1" s="319"/>
      <c r="C1" s="319"/>
      <c r="D1" s="319"/>
    </row>
    <row r="2" spans="1:5" ht="29.25" customHeight="1">
      <c r="A2" s="322" t="s">
        <v>1534</v>
      </c>
      <c r="B2" s="322"/>
      <c r="C2" s="322"/>
      <c r="D2" s="322"/>
    </row>
    <row r="3" spans="1:5" ht="20.100000000000001" customHeight="1">
      <c r="A3" s="346"/>
      <c r="B3" s="346"/>
      <c r="C3" s="346"/>
      <c r="D3" s="56" t="s">
        <v>21</v>
      </c>
    </row>
    <row r="4" spans="1:5" ht="24" customHeight="1">
      <c r="A4" s="68" t="s">
        <v>1139</v>
      </c>
      <c r="B4" s="69" t="s">
        <v>23</v>
      </c>
      <c r="C4" s="70" t="s">
        <v>108</v>
      </c>
      <c r="D4" s="71" t="s">
        <v>23</v>
      </c>
    </row>
    <row r="5" spans="1:5" ht="24" customHeight="1">
      <c r="A5" s="72" t="s">
        <v>30</v>
      </c>
      <c r="B5" s="42">
        <f>B6+B18</f>
        <v>0</v>
      </c>
      <c r="C5" s="73" t="s">
        <v>30</v>
      </c>
      <c r="D5" s="44">
        <f>D6+D18</f>
        <v>0</v>
      </c>
      <c r="E5" s="66"/>
    </row>
    <row r="6" spans="1:5" ht="24" customHeight="1">
      <c r="A6" s="41" t="s">
        <v>31</v>
      </c>
      <c r="B6" s="42"/>
      <c r="C6" s="74" t="s">
        <v>32</v>
      </c>
      <c r="D6" s="44"/>
      <c r="E6" s="66"/>
    </row>
    <row r="7" spans="1:5" ht="20.100000000000001" customHeight="1">
      <c r="A7" s="26" t="s">
        <v>1140</v>
      </c>
      <c r="B7" s="27"/>
      <c r="C7" s="75" t="s">
        <v>1141</v>
      </c>
      <c r="D7" s="29"/>
    </row>
    <row r="8" spans="1:5" ht="20.100000000000001" customHeight="1">
      <c r="A8" s="26" t="s">
        <v>1535</v>
      </c>
      <c r="B8" s="27"/>
      <c r="C8" s="75" t="s">
        <v>1143</v>
      </c>
      <c r="D8" s="29"/>
    </row>
    <row r="9" spans="1:5" ht="20.100000000000001" customHeight="1">
      <c r="A9" s="26" t="s">
        <v>1536</v>
      </c>
      <c r="B9" s="27"/>
      <c r="C9" s="75" t="s">
        <v>1145</v>
      </c>
      <c r="D9" s="29"/>
    </row>
    <row r="10" spans="1:5" ht="20.100000000000001" customHeight="1">
      <c r="A10" s="26" t="s">
        <v>1537</v>
      </c>
      <c r="B10" s="27"/>
      <c r="C10" s="75" t="s">
        <v>1147</v>
      </c>
      <c r="D10" s="29"/>
    </row>
    <row r="11" spans="1:5" ht="20.100000000000001" customHeight="1">
      <c r="A11" s="26" t="s">
        <v>1538</v>
      </c>
      <c r="B11" s="27"/>
      <c r="C11" s="75" t="s">
        <v>1149</v>
      </c>
      <c r="D11" s="29"/>
    </row>
    <row r="12" spans="1:5" ht="20.100000000000001" customHeight="1">
      <c r="A12" s="26" t="s">
        <v>1539</v>
      </c>
      <c r="B12" s="27"/>
      <c r="C12" s="75" t="s">
        <v>1151</v>
      </c>
      <c r="D12" s="29"/>
    </row>
    <row r="13" spans="1:5" ht="20.100000000000001" customHeight="1">
      <c r="A13" s="26" t="s">
        <v>1540</v>
      </c>
      <c r="B13" s="27"/>
      <c r="C13" s="75" t="s">
        <v>1153</v>
      </c>
      <c r="D13" s="29"/>
    </row>
    <row r="14" spans="1:5" ht="20.100000000000001" customHeight="1">
      <c r="A14" s="26" t="s">
        <v>1541</v>
      </c>
      <c r="B14" s="27"/>
      <c r="C14" s="75" t="s">
        <v>1155</v>
      </c>
      <c r="D14" s="29"/>
    </row>
    <row r="15" spans="1:5" ht="20.100000000000001" customHeight="1">
      <c r="A15" s="26" t="s">
        <v>1542</v>
      </c>
      <c r="B15" s="27"/>
      <c r="C15" s="75"/>
      <c r="D15" s="29"/>
    </row>
    <row r="16" spans="1:5" ht="20.100000000000001" customHeight="1">
      <c r="A16" s="76" t="s">
        <v>1543</v>
      </c>
      <c r="B16" s="27"/>
      <c r="C16" s="75"/>
      <c r="D16" s="29"/>
    </row>
    <row r="17" spans="1:4" ht="20.100000000000001" customHeight="1">
      <c r="A17" s="26" t="s">
        <v>1544</v>
      </c>
      <c r="B17" s="27"/>
      <c r="C17" s="77"/>
      <c r="D17" s="78"/>
    </row>
    <row r="18" spans="1:4" ht="20.100000000000001" customHeight="1">
      <c r="A18" s="41" t="s">
        <v>82</v>
      </c>
      <c r="B18" s="42">
        <f>B19+B20+B21+B24</f>
        <v>0</v>
      </c>
      <c r="C18" s="43" t="s">
        <v>83</v>
      </c>
      <c r="D18" s="44">
        <f>SUM(D19:D23)</f>
        <v>0</v>
      </c>
    </row>
    <row r="19" spans="1:4" ht="20.100000000000001" customHeight="1">
      <c r="A19" s="26" t="s">
        <v>85</v>
      </c>
      <c r="B19" s="79"/>
      <c r="C19" s="75" t="s">
        <v>86</v>
      </c>
      <c r="D19" s="80"/>
    </row>
    <row r="20" spans="1:4" ht="20.100000000000001" customHeight="1">
      <c r="A20" s="26" t="s">
        <v>87</v>
      </c>
      <c r="B20" s="79"/>
      <c r="C20" s="75" t="s">
        <v>1165</v>
      </c>
      <c r="D20" s="80"/>
    </row>
    <row r="21" spans="1:4" ht="20.100000000000001" customHeight="1">
      <c r="A21" s="81" t="s">
        <v>1545</v>
      </c>
      <c r="B21" s="79"/>
      <c r="C21" s="82" t="s">
        <v>90</v>
      </c>
      <c r="D21" s="80"/>
    </row>
    <row r="22" spans="1:4" ht="20.100000000000001" customHeight="1">
      <c r="A22" s="83" t="s">
        <v>1546</v>
      </c>
      <c r="B22" s="79"/>
      <c r="C22" s="84"/>
      <c r="D22" s="80"/>
    </row>
    <row r="23" spans="1:4" ht="20.100000000000001" customHeight="1">
      <c r="A23" s="85" t="s">
        <v>97</v>
      </c>
      <c r="B23" s="86"/>
      <c r="C23" s="84"/>
      <c r="D23" s="80"/>
    </row>
    <row r="24" spans="1:4" ht="20.100000000000001" customHeight="1">
      <c r="A24" s="87" t="s">
        <v>1167</v>
      </c>
      <c r="B24" s="88"/>
      <c r="C24" s="89"/>
      <c r="D24" s="90"/>
    </row>
    <row r="25" spans="1:4" ht="35.1" customHeight="1">
      <c r="A25" s="347" t="s">
        <v>1547</v>
      </c>
      <c r="B25" s="347"/>
      <c r="C25" s="347"/>
      <c r="D25" s="347"/>
    </row>
  </sheetData>
  <mergeCells count="5">
    <mergeCell ref="A1:B1"/>
    <mergeCell ref="C1:D1"/>
    <mergeCell ref="A2:D2"/>
    <mergeCell ref="A3:C3"/>
    <mergeCell ref="A25:D25"/>
  </mergeCells>
  <phoneticPr fontId="6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B38" sqref="B38"/>
    </sheetView>
  </sheetViews>
  <sheetFormatPr defaultColWidth="9" defaultRowHeight="20.100000000000001" customHeight="1"/>
  <cols>
    <col min="1" max="1" width="70.75" style="51" customWidth="1"/>
    <col min="2" max="2" width="30.375" style="52" customWidth="1"/>
    <col min="3" max="16384" width="9" style="53"/>
  </cols>
  <sheetData>
    <row r="1" spans="1:4" ht="20.100000000000001" customHeight="1">
      <c r="A1" s="319" t="s">
        <v>1548</v>
      </c>
      <c r="B1" s="319"/>
    </row>
    <row r="2" spans="1:4" ht="35.25" customHeight="1">
      <c r="A2" s="322" t="s">
        <v>1549</v>
      </c>
      <c r="B2" s="322"/>
      <c r="D2" s="54"/>
    </row>
    <row r="3" spans="1:4" ht="20.100000000000001" customHeight="1">
      <c r="A3" s="55"/>
      <c r="B3" s="56" t="s">
        <v>21</v>
      </c>
    </row>
    <row r="4" spans="1:4" ht="24" customHeight="1">
      <c r="A4" s="57" t="s">
        <v>108</v>
      </c>
      <c r="B4" s="58" t="s">
        <v>1432</v>
      </c>
    </row>
    <row r="5" spans="1:4" ht="21.75" customHeight="1">
      <c r="A5" s="59" t="s">
        <v>1173</v>
      </c>
      <c r="B5" s="60">
        <f>B6+B14+B30+B42+B53+B108+B132+B184+B189+B192+B218+B236+B254</f>
        <v>0</v>
      </c>
    </row>
    <row r="6" spans="1:4" ht="20.100000000000001" customHeight="1">
      <c r="A6" s="59" t="s">
        <v>390</v>
      </c>
      <c r="B6" s="60">
        <f>B7</f>
        <v>0</v>
      </c>
    </row>
    <row r="7" spans="1:4" ht="20.100000000000001" customHeight="1">
      <c r="A7" s="59" t="s">
        <v>1174</v>
      </c>
      <c r="B7" s="60">
        <f>SUM(B8:B13)</f>
        <v>0</v>
      </c>
    </row>
    <row r="8" spans="1:4" ht="20.100000000000001" customHeight="1">
      <c r="A8" s="61" t="s">
        <v>1175</v>
      </c>
      <c r="B8" s="60"/>
    </row>
    <row r="9" spans="1:4" ht="20.100000000000001" customHeight="1">
      <c r="A9" s="61" t="s">
        <v>1176</v>
      </c>
      <c r="B9" s="60"/>
    </row>
    <row r="10" spans="1:4" ht="20.100000000000001" customHeight="1">
      <c r="A10" s="61" t="s">
        <v>1177</v>
      </c>
      <c r="B10" s="60"/>
    </row>
    <row r="11" spans="1:4" ht="20.100000000000001" customHeight="1">
      <c r="A11" s="61" t="s">
        <v>1178</v>
      </c>
      <c r="B11" s="60"/>
    </row>
    <row r="12" spans="1:4" ht="20.100000000000001" customHeight="1">
      <c r="A12" s="61" t="s">
        <v>1179</v>
      </c>
      <c r="B12" s="60"/>
    </row>
    <row r="13" spans="1:4" ht="20.100000000000001" customHeight="1">
      <c r="A13" s="61" t="s">
        <v>1180</v>
      </c>
      <c r="B13" s="60"/>
    </row>
    <row r="14" spans="1:4" ht="20.100000000000001" customHeight="1">
      <c r="A14" s="59" t="s">
        <v>439</v>
      </c>
      <c r="B14" s="60">
        <f>B15+B21+B27</f>
        <v>0</v>
      </c>
    </row>
    <row r="15" spans="1:4" ht="20.100000000000001" customHeight="1">
      <c r="A15" s="59" t="s">
        <v>1181</v>
      </c>
      <c r="B15" s="60">
        <f>SUM(B16:B20)</f>
        <v>0</v>
      </c>
    </row>
    <row r="16" spans="1:4" ht="20.100000000000001" customHeight="1">
      <c r="A16" s="61" t="s">
        <v>1182</v>
      </c>
      <c r="B16" s="60"/>
    </row>
    <row r="17" spans="1:2" ht="20.100000000000001" customHeight="1">
      <c r="A17" s="61" t="s">
        <v>1183</v>
      </c>
      <c r="B17" s="60"/>
    </row>
    <row r="18" spans="1:2" ht="20.100000000000001" customHeight="1">
      <c r="A18" s="61" t="s">
        <v>1184</v>
      </c>
      <c r="B18" s="60"/>
    </row>
    <row r="19" spans="1:2" ht="20.100000000000001" customHeight="1">
      <c r="A19" s="61" t="s">
        <v>1185</v>
      </c>
      <c r="B19" s="60"/>
    </row>
    <row r="20" spans="1:2" ht="20.100000000000001" customHeight="1">
      <c r="A20" s="61" t="s">
        <v>1186</v>
      </c>
      <c r="B20" s="60"/>
    </row>
    <row r="21" spans="1:2" ht="20.100000000000001" customHeight="1">
      <c r="A21" s="59" t="s">
        <v>1187</v>
      </c>
      <c r="B21" s="60">
        <f>SUM(B22:B26)</f>
        <v>0</v>
      </c>
    </row>
    <row r="22" spans="1:2" ht="20.100000000000001" customHeight="1">
      <c r="A22" s="61" t="s">
        <v>1188</v>
      </c>
      <c r="B22" s="60"/>
    </row>
    <row r="23" spans="1:2" ht="20.100000000000001" customHeight="1">
      <c r="A23" s="61" t="s">
        <v>1189</v>
      </c>
      <c r="B23" s="60"/>
    </row>
    <row r="24" spans="1:2" ht="20.100000000000001" customHeight="1">
      <c r="A24" s="61" t="s">
        <v>1190</v>
      </c>
      <c r="B24" s="60"/>
    </row>
    <row r="25" spans="1:2" ht="20.100000000000001" customHeight="1">
      <c r="A25" s="61" t="s">
        <v>1191</v>
      </c>
      <c r="B25" s="60"/>
    </row>
    <row r="26" spans="1:2" ht="20.100000000000001" customHeight="1">
      <c r="A26" s="61" t="s">
        <v>1192</v>
      </c>
      <c r="B26" s="60"/>
    </row>
    <row r="27" spans="1:2" ht="20.100000000000001" customHeight="1">
      <c r="A27" s="59" t="s">
        <v>1193</v>
      </c>
      <c r="B27" s="60">
        <f>SUM(B28:B29)</f>
        <v>0</v>
      </c>
    </row>
    <row r="28" spans="1:2" ht="20.100000000000001" customHeight="1">
      <c r="A28" s="61" t="s">
        <v>1194</v>
      </c>
      <c r="B28" s="60"/>
    </row>
    <row r="29" spans="1:2" ht="20.100000000000001" customHeight="1">
      <c r="A29" s="61" t="s">
        <v>1195</v>
      </c>
      <c r="B29" s="60"/>
    </row>
    <row r="30" spans="1:2" ht="20.100000000000001" customHeight="1">
      <c r="A30" s="59" t="s">
        <v>481</v>
      </c>
      <c r="B30" s="60">
        <f>B31+B35+B39</f>
        <v>0</v>
      </c>
    </row>
    <row r="31" spans="1:2" ht="20.100000000000001" customHeight="1">
      <c r="A31" s="59" t="s">
        <v>1196</v>
      </c>
      <c r="B31" s="60">
        <f>SUM(B32:B34)</f>
        <v>0</v>
      </c>
    </row>
    <row r="32" spans="1:2" ht="20.100000000000001" customHeight="1">
      <c r="A32" s="61" t="s">
        <v>1197</v>
      </c>
      <c r="B32" s="60"/>
    </row>
    <row r="33" spans="1:2" ht="20.100000000000001" customHeight="1">
      <c r="A33" s="61" t="s">
        <v>1198</v>
      </c>
      <c r="B33" s="60"/>
    </row>
    <row r="34" spans="1:2" ht="20.100000000000001" customHeight="1">
      <c r="A34" s="61" t="s">
        <v>1199</v>
      </c>
      <c r="B34" s="60"/>
    </row>
    <row r="35" spans="1:2" ht="20.100000000000001" customHeight="1">
      <c r="A35" s="59" t="s">
        <v>1200</v>
      </c>
      <c r="B35" s="60">
        <f>SUM(B36:B38)</f>
        <v>0</v>
      </c>
    </row>
    <row r="36" spans="1:2" ht="20.100000000000001" customHeight="1">
      <c r="A36" s="61" t="s">
        <v>1197</v>
      </c>
      <c r="B36" s="60"/>
    </row>
    <row r="37" spans="1:2" ht="20.100000000000001" customHeight="1">
      <c r="A37" s="61" t="s">
        <v>1198</v>
      </c>
      <c r="B37" s="60"/>
    </row>
    <row r="38" spans="1:2" ht="20.100000000000001" customHeight="1">
      <c r="A38" s="61" t="s">
        <v>1201</v>
      </c>
      <c r="B38" s="60"/>
    </row>
    <row r="39" spans="1:2" ht="20.100000000000001" customHeight="1">
      <c r="A39" s="59" t="s">
        <v>1202</v>
      </c>
      <c r="B39" s="60">
        <f>SUM(B40:B41)</f>
        <v>0</v>
      </c>
    </row>
    <row r="40" spans="1:2" ht="20.100000000000001" customHeight="1">
      <c r="A40" s="61" t="s">
        <v>1198</v>
      </c>
      <c r="B40" s="60"/>
    </row>
    <row r="41" spans="1:2" ht="20.100000000000001" customHeight="1">
      <c r="A41" s="61" t="s">
        <v>1203</v>
      </c>
      <c r="B41" s="60"/>
    </row>
    <row r="42" spans="1:2" ht="20.100000000000001" customHeight="1">
      <c r="A42" s="59" t="s">
        <v>653</v>
      </c>
      <c r="B42" s="60">
        <f>B43+B48</f>
        <v>0</v>
      </c>
    </row>
    <row r="43" spans="1:2" ht="20.100000000000001" customHeight="1">
      <c r="A43" s="59" t="s">
        <v>1204</v>
      </c>
      <c r="B43" s="60">
        <f>SUM(B44:B47)</f>
        <v>0</v>
      </c>
    </row>
    <row r="44" spans="1:2" ht="20.100000000000001" customHeight="1">
      <c r="A44" s="61" t="s">
        <v>1205</v>
      </c>
      <c r="B44" s="60"/>
    </row>
    <row r="45" spans="1:2" ht="20.100000000000001" customHeight="1">
      <c r="A45" s="61" t="s">
        <v>1206</v>
      </c>
      <c r="B45" s="60"/>
    </row>
    <row r="46" spans="1:2" ht="20.100000000000001" customHeight="1">
      <c r="A46" s="61" t="s">
        <v>1207</v>
      </c>
      <c r="B46" s="60"/>
    </row>
    <row r="47" spans="1:2" ht="20.100000000000001" customHeight="1">
      <c r="A47" s="61" t="s">
        <v>1208</v>
      </c>
      <c r="B47" s="60"/>
    </row>
    <row r="48" spans="1:2" ht="20.100000000000001" customHeight="1">
      <c r="A48" s="59" t="s">
        <v>1209</v>
      </c>
      <c r="B48" s="60">
        <f>SUM(B49:B52)</f>
        <v>0</v>
      </c>
    </row>
    <row r="49" spans="1:2" ht="20.100000000000001" customHeight="1">
      <c r="A49" s="61" t="s">
        <v>1210</v>
      </c>
      <c r="B49" s="60"/>
    </row>
    <row r="50" spans="1:2" ht="20.100000000000001" customHeight="1">
      <c r="A50" s="61" t="s">
        <v>1211</v>
      </c>
      <c r="B50" s="60"/>
    </row>
    <row r="51" spans="1:2" ht="20.100000000000001" customHeight="1">
      <c r="A51" s="61" t="s">
        <v>1212</v>
      </c>
      <c r="B51" s="60"/>
    </row>
    <row r="52" spans="1:2" ht="20.100000000000001" customHeight="1">
      <c r="A52" s="61" t="s">
        <v>1213</v>
      </c>
      <c r="B52" s="60"/>
    </row>
    <row r="53" spans="1:2" ht="20.100000000000001" customHeight="1">
      <c r="A53" s="59" t="s">
        <v>724</v>
      </c>
      <c r="B53" s="60">
        <f>B54+B67+B71+B72+B78+B82+B86+B90+B96+B99</f>
        <v>0</v>
      </c>
    </row>
    <row r="54" spans="1:2" ht="20.100000000000001" customHeight="1">
      <c r="A54" s="59" t="s">
        <v>1214</v>
      </c>
      <c r="B54" s="60">
        <f>SUM(B55:B66)</f>
        <v>0</v>
      </c>
    </row>
    <row r="55" spans="1:2" ht="35.1" customHeight="1">
      <c r="A55" s="61" t="s">
        <v>1215</v>
      </c>
      <c r="B55" s="60"/>
    </row>
    <row r="56" spans="1:2" ht="20.100000000000001" customHeight="1">
      <c r="A56" s="61" t="s">
        <v>1216</v>
      </c>
      <c r="B56" s="60"/>
    </row>
    <row r="57" spans="1:2" ht="20.100000000000001" customHeight="1">
      <c r="A57" s="61" t="s">
        <v>1217</v>
      </c>
      <c r="B57" s="60"/>
    </row>
    <row r="58" spans="1:2" ht="20.100000000000001" customHeight="1">
      <c r="A58" s="61" t="s">
        <v>1218</v>
      </c>
      <c r="B58" s="60"/>
    </row>
    <row r="59" spans="1:2" ht="20.100000000000001" customHeight="1">
      <c r="A59" s="61" t="s">
        <v>1219</v>
      </c>
      <c r="B59" s="60"/>
    </row>
    <row r="60" spans="1:2" ht="20.100000000000001" customHeight="1">
      <c r="A60" s="61" t="s">
        <v>1220</v>
      </c>
      <c r="B60" s="60"/>
    </row>
    <row r="61" spans="1:2" ht="20.100000000000001" customHeight="1">
      <c r="A61" s="61" t="s">
        <v>1221</v>
      </c>
      <c r="B61" s="60"/>
    </row>
    <row r="62" spans="1:2" ht="20.100000000000001" customHeight="1">
      <c r="A62" s="61" t="s">
        <v>1222</v>
      </c>
      <c r="B62" s="60"/>
    </row>
    <row r="63" spans="1:2" ht="20.100000000000001" customHeight="1">
      <c r="A63" s="61" t="s">
        <v>1223</v>
      </c>
      <c r="B63" s="60"/>
    </row>
    <row r="64" spans="1:2" ht="20.100000000000001" customHeight="1">
      <c r="A64" s="61" t="s">
        <v>1224</v>
      </c>
      <c r="B64" s="60"/>
    </row>
    <row r="65" spans="1:2" ht="20.100000000000001" customHeight="1">
      <c r="A65" s="61" t="s">
        <v>1031</v>
      </c>
      <c r="B65" s="60"/>
    </row>
    <row r="66" spans="1:2" ht="20.100000000000001" customHeight="1">
      <c r="A66" s="61" t="s">
        <v>1225</v>
      </c>
      <c r="B66" s="60"/>
    </row>
    <row r="67" spans="1:2" ht="20.100000000000001" customHeight="1">
      <c r="A67" s="59" t="s">
        <v>1226</v>
      </c>
      <c r="B67" s="60">
        <f>SUM(B68:B70)</f>
        <v>0</v>
      </c>
    </row>
    <row r="68" spans="1:2" ht="20.100000000000001" customHeight="1">
      <c r="A68" s="61" t="s">
        <v>1215</v>
      </c>
      <c r="B68" s="60"/>
    </row>
    <row r="69" spans="1:2" ht="20.100000000000001" customHeight="1">
      <c r="A69" s="61" t="s">
        <v>1216</v>
      </c>
      <c r="B69" s="60"/>
    </row>
    <row r="70" spans="1:2" ht="20.100000000000001" customHeight="1">
      <c r="A70" s="61" t="s">
        <v>1227</v>
      </c>
      <c r="B70" s="60"/>
    </row>
    <row r="71" spans="1:2" ht="20.100000000000001" customHeight="1">
      <c r="A71" s="59" t="s">
        <v>1228</v>
      </c>
      <c r="B71" s="60"/>
    </row>
    <row r="72" spans="1:2" ht="20.100000000000001" customHeight="1">
      <c r="A72" s="59" t="s">
        <v>1229</v>
      </c>
      <c r="B72" s="60">
        <f>SUM(B73:B77)</f>
        <v>0</v>
      </c>
    </row>
    <row r="73" spans="1:2" ht="20.100000000000001" customHeight="1">
      <c r="A73" s="61" t="s">
        <v>1230</v>
      </c>
      <c r="B73" s="60"/>
    </row>
    <row r="74" spans="1:2" ht="20.100000000000001" customHeight="1">
      <c r="A74" s="61" t="s">
        <v>1231</v>
      </c>
      <c r="B74" s="60"/>
    </row>
    <row r="75" spans="1:2" ht="20.100000000000001" customHeight="1">
      <c r="A75" s="61" t="s">
        <v>1232</v>
      </c>
      <c r="B75" s="60"/>
    </row>
    <row r="76" spans="1:2" ht="20.100000000000001" customHeight="1">
      <c r="A76" s="61" t="s">
        <v>1233</v>
      </c>
      <c r="B76" s="60"/>
    </row>
    <row r="77" spans="1:2" ht="20.100000000000001" customHeight="1">
      <c r="A77" s="61" t="s">
        <v>1234</v>
      </c>
      <c r="B77" s="60"/>
    </row>
    <row r="78" spans="1:2" ht="20.100000000000001" customHeight="1">
      <c r="A78" s="59" t="s">
        <v>1235</v>
      </c>
      <c r="B78" s="60">
        <f>SUM(B79:B81)</f>
        <v>0</v>
      </c>
    </row>
    <row r="79" spans="1:2" ht="20.100000000000001" customHeight="1">
      <c r="A79" s="61" t="s">
        <v>1236</v>
      </c>
      <c r="B79" s="60"/>
    </row>
    <row r="80" spans="1:2" ht="20.100000000000001" customHeight="1">
      <c r="A80" s="61" t="s">
        <v>1237</v>
      </c>
      <c r="B80" s="60"/>
    </row>
    <row r="81" spans="1:2" ht="20.100000000000001" customHeight="1">
      <c r="A81" s="61" t="s">
        <v>1238</v>
      </c>
      <c r="B81" s="60"/>
    </row>
    <row r="82" spans="1:2" ht="20.100000000000001" customHeight="1">
      <c r="A82" s="59" t="s">
        <v>1239</v>
      </c>
      <c r="B82" s="60">
        <f>SUM(B83:B85)</f>
        <v>0</v>
      </c>
    </row>
    <row r="83" spans="1:2" ht="20.100000000000001" customHeight="1">
      <c r="A83" s="61" t="s">
        <v>1215</v>
      </c>
      <c r="B83" s="60"/>
    </row>
    <row r="84" spans="1:2" ht="20.100000000000001" customHeight="1">
      <c r="A84" s="61" t="s">
        <v>1216</v>
      </c>
      <c r="B84" s="60"/>
    </row>
    <row r="85" spans="1:2" ht="20.100000000000001" customHeight="1">
      <c r="A85" s="61" t="s">
        <v>1240</v>
      </c>
      <c r="B85" s="60"/>
    </row>
    <row r="86" spans="1:2" ht="20.100000000000001" customHeight="1">
      <c r="A86" s="59" t="s">
        <v>1241</v>
      </c>
      <c r="B86" s="60">
        <f>SUM(B87:B89)</f>
        <v>0</v>
      </c>
    </row>
    <row r="87" spans="1:2" ht="20.100000000000001" customHeight="1">
      <c r="A87" s="61" t="s">
        <v>1215</v>
      </c>
      <c r="B87" s="60"/>
    </row>
    <row r="88" spans="1:2" ht="20.100000000000001" customHeight="1">
      <c r="A88" s="61" t="s">
        <v>1216</v>
      </c>
      <c r="B88" s="60"/>
    </row>
    <row r="89" spans="1:2" ht="20.100000000000001" customHeight="1">
      <c r="A89" s="61" t="s">
        <v>1242</v>
      </c>
      <c r="B89" s="60"/>
    </row>
    <row r="90" spans="1:2" ht="20.100000000000001" customHeight="1">
      <c r="A90" s="59" t="s">
        <v>1243</v>
      </c>
      <c r="B90" s="60">
        <f>SUM(B91:B95)</f>
        <v>0</v>
      </c>
    </row>
    <row r="91" spans="1:2" ht="20.100000000000001" customHeight="1">
      <c r="A91" s="61" t="s">
        <v>1230</v>
      </c>
      <c r="B91" s="60"/>
    </row>
    <row r="92" spans="1:2" ht="20.100000000000001" customHeight="1">
      <c r="A92" s="61" t="s">
        <v>1231</v>
      </c>
      <c r="B92" s="60"/>
    </row>
    <row r="93" spans="1:2" ht="20.100000000000001" customHeight="1">
      <c r="A93" s="61" t="s">
        <v>1232</v>
      </c>
      <c r="B93" s="60"/>
    </row>
    <row r="94" spans="1:2" ht="20.100000000000001" customHeight="1">
      <c r="A94" s="61" t="s">
        <v>1233</v>
      </c>
      <c r="B94" s="60"/>
    </row>
    <row r="95" spans="1:2" ht="20.100000000000001" customHeight="1">
      <c r="A95" s="61" t="s">
        <v>1244</v>
      </c>
      <c r="B95" s="60"/>
    </row>
    <row r="96" spans="1:2" ht="20.100000000000001" customHeight="1">
      <c r="A96" s="59" t="s">
        <v>1245</v>
      </c>
      <c r="B96" s="60">
        <f>SUM(B97:B98)</f>
        <v>0</v>
      </c>
    </row>
    <row r="97" spans="1:2" ht="20.100000000000001" customHeight="1">
      <c r="A97" s="61" t="s">
        <v>1236</v>
      </c>
      <c r="B97" s="60"/>
    </row>
    <row r="98" spans="1:2" ht="20.100000000000001" customHeight="1">
      <c r="A98" s="61" t="s">
        <v>1246</v>
      </c>
      <c r="B98" s="60"/>
    </row>
    <row r="99" spans="1:2" ht="20.100000000000001" customHeight="1">
      <c r="A99" s="59" t="s">
        <v>1247</v>
      </c>
      <c r="B99" s="60">
        <f>SUM(B100:B107)</f>
        <v>0</v>
      </c>
    </row>
    <row r="100" spans="1:2" ht="20.100000000000001" customHeight="1">
      <c r="A100" s="61" t="s">
        <v>1215</v>
      </c>
      <c r="B100" s="60"/>
    </row>
    <row r="101" spans="1:2" ht="20.100000000000001" customHeight="1">
      <c r="A101" s="61" t="s">
        <v>1216</v>
      </c>
      <c r="B101" s="60"/>
    </row>
    <row r="102" spans="1:2" ht="20.100000000000001" customHeight="1">
      <c r="A102" s="61" t="s">
        <v>1217</v>
      </c>
      <c r="B102" s="60"/>
    </row>
    <row r="103" spans="1:2" ht="20.100000000000001" customHeight="1">
      <c r="A103" s="61" t="s">
        <v>1218</v>
      </c>
      <c r="B103" s="60"/>
    </row>
    <row r="104" spans="1:2" ht="20.100000000000001" customHeight="1">
      <c r="A104" s="61" t="s">
        <v>1221</v>
      </c>
      <c r="B104" s="60"/>
    </row>
    <row r="105" spans="1:2" ht="20.100000000000001" customHeight="1">
      <c r="A105" s="61" t="s">
        <v>1223</v>
      </c>
      <c r="B105" s="60"/>
    </row>
    <row r="106" spans="1:2" ht="20.100000000000001" customHeight="1">
      <c r="A106" s="61" t="s">
        <v>1224</v>
      </c>
      <c r="B106" s="60"/>
    </row>
    <row r="107" spans="1:2" ht="20.100000000000001" customHeight="1">
      <c r="A107" s="61" t="s">
        <v>1248</v>
      </c>
      <c r="B107" s="60"/>
    </row>
    <row r="108" spans="1:2" ht="20.100000000000001" customHeight="1">
      <c r="A108" s="59" t="s">
        <v>744</v>
      </c>
      <c r="B108" s="60">
        <f>B109+B114+B119+B124+B127</f>
        <v>0</v>
      </c>
    </row>
    <row r="109" spans="1:2" ht="20.100000000000001" customHeight="1">
      <c r="A109" s="59" t="s">
        <v>1249</v>
      </c>
      <c r="B109" s="60">
        <f>SUM(B110:B113)</f>
        <v>0</v>
      </c>
    </row>
    <row r="110" spans="1:2" ht="20.100000000000001" customHeight="1">
      <c r="A110" s="61" t="s">
        <v>1198</v>
      </c>
      <c r="B110" s="60"/>
    </row>
    <row r="111" spans="1:2" ht="20.100000000000001" customHeight="1">
      <c r="A111" s="61" t="s">
        <v>1250</v>
      </c>
      <c r="B111" s="60"/>
    </row>
    <row r="112" spans="1:2" ht="20.100000000000001" customHeight="1">
      <c r="A112" s="61" t="s">
        <v>1251</v>
      </c>
      <c r="B112" s="60"/>
    </row>
    <row r="113" spans="1:2" ht="20.100000000000001" customHeight="1">
      <c r="A113" s="61" t="s">
        <v>1252</v>
      </c>
      <c r="B113" s="60"/>
    </row>
    <row r="114" spans="1:2" ht="20.100000000000001" customHeight="1">
      <c r="A114" s="59" t="s">
        <v>1253</v>
      </c>
      <c r="B114" s="60">
        <f>SUM(B115:B118)</f>
        <v>0</v>
      </c>
    </row>
    <row r="115" spans="1:2" ht="20.100000000000001" customHeight="1">
      <c r="A115" s="61" t="s">
        <v>1198</v>
      </c>
      <c r="B115" s="60"/>
    </row>
    <row r="116" spans="1:2" ht="20.100000000000001" customHeight="1">
      <c r="A116" s="61" t="s">
        <v>1250</v>
      </c>
      <c r="B116" s="60"/>
    </row>
    <row r="117" spans="1:2" ht="20.100000000000001" customHeight="1">
      <c r="A117" s="61" t="s">
        <v>1254</v>
      </c>
      <c r="B117" s="60"/>
    </row>
    <row r="118" spans="1:2" ht="20.100000000000001" customHeight="1">
      <c r="A118" s="61" t="s">
        <v>1255</v>
      </c>
      <c r="B118" s="60"/>
    </row>
    <row r="119" spans="1:2" ht="20.100000000000001" customHeight="1">
      <c r="A119" s="59" t="s">
        <v>1256</v>
      </c>
      <c r="B119" s="60">
        <f>SUM(B120:B123)</f>
        <v>0</v>
      </c>
    </row>
    <row r="120" spans="1:2" ht="20.100000000000001" customHeight="1">
      <c r="A120" s="61" t="s">
        <v>809</v>
      </c>
      <c r="B120" s="60"/>
    </row>
    <row r="121" spans="1:2" ht="20.100000000000001" customHeight="1">
      <c r="A121" s="61" t="s">
        <v>1257</v>
      </c>
      <c r="B121" s="60"/>
    </row>
    <row r="122" spans="1:2" ht="20.100000000000001" customHeight="1">
      <c r="A122" s="61" t="s">
        <v>1258</v>
      </c>
      <c r="B122" s="60"/>
    </row>
    <row r="123" spans="1:2" ht="20.100000000000001" customHeight="1">
      <c r="A123" s="61" t="s">
        <v>1259</v>
      </c>
      <c r="B123" s="60"/>
    </row>
    <row r="124" spans="1:2" ht="20.100000000000001" customHeight="1">
      <c r="A124" s="59" t="s">
        <v>1260</v>
      </c>
      <c r="B124" s="60">
        <f>SUM(B125:B126)</f>
        <v>0</v>
      </c>
    </row>
    <row r="125" spans="1:2" ht="20.100000000000001" customHeight="1">
      <c r="A125" s="61" t="s">
        <v>1198</v>
      </c>
      <c r="B125" s="60"/>
    </row>
    <row r="126" spans="1:2" ht="20.100000000000001" customHeight="1">
      <c r="A126" s="61" t="s">
        <v>1261</v>
      </c>
      <c r="B126" s="60"/>
    </row>
    <row r="127" spans="1:2" ht="20.100000000000001" customHeight="1">
      <c r="A127" s="59" t="s">
        <v>1262</v>
      </c>
      <c r="B127" s="60">
        <f>SUM(B128:B131)</f>
        <v>0</v>
      </c>
    </row>
    <row r="128" spans="1:2" ht="20.100000000000001" customHeight="1">
      <c r="A128" s="61" t="s">
        <v>809</v>
      </c>
      <c r="B128" s="60"/>
    </row>
    <row r="129" spans="1:2" ht="20.100000000000001" customHeight="1">
      <c r="A129" s="61" t="s">
        <v>1263</v>
      </c>
      <c r="B129" s="60"/>
    </row>
    <row r="130" spans="1:2" ht="20.100000000000001" customHeight="1">
      <c r="A130" s="61" t="s">
        <v>1258</v>
      </c>
      <c r="B130" s="60"/>
    </row>
    <row r="131" spans="1:2" ht="20.100000000000001" customHeight="1">
      <c r="A131" s="61" t="s">
        <v>1264</v>
      </c>
      <c r="B131" s="60"/>
    </row>
    <row r="132" spans="1:2" ht="20.100000000000001" customHeight="1">
      <c r="A132" s="59" t="s">
        <v>840</v>
      </c>
      <c r="B132" s="60">
        <f>B133+B138+B143+B148+B157+B164+B173+B176+B179+B180</f>
        <v>0</v>
      </c>
    </row>
    <row r="133" spans="1:2" ht="20.100000000000001" customHeight="1">
      <c r="A133" s="59" t="s">
        <v>1265</v>
      </c>
      <c r="B133" s="60">
        <f>SUM(B134:B137)</f>
        <v>0</v>
      </c>
    </row>
    <row r="134" spans="1:2" ht="20.100000000000001" customHeight="1">
      <c r="A134" s="61" t="s">
        <v>842</v>
      </c>
      <c r="B134" s="60"/>
    </row>
    <row r="135" spans="1:2" ht="20.100000000000001" customHeight="1">
      <c r="A135" s="61" t="s">
        <v>843</v>
      </c>
      <c r="B135" s="60"/>
    </row>
    <row r="136" spans="1:2" ht="20.100000000000001" customHeight="1">
      <c r="A136" s="61" t="s">
        <v>1266</v>
      </c>
      <c r="B136" s="60"/>
    </row>
    <row r="137" spans="1:2" ht="20.100000000000001" customHeight="1">
      <c r="A137" s="61" t="s">
        <v>1267</v>
      </c>
      <c r="B137" s="60"/>
    </row>
    <row r="138" spans="1:2" ht="20.100000000000001" customHeight="1">
      <c r="A138" s="59" t="s">
        <v>1268</v>
      </c>
      <c r="B138" s="60">
        <f>SUM(B139:B142)</f>
        <v>0</v>
      </c>
    </row>
    <row r="139" spans="1:2" ht="20.100000000000001" customHeight="1">
      <c r="A139" s="61" t="s">
        <v>1266</v>
      </c>
      <c r="B139" s="60"/>
    </row>
    <row r="140" spans="1:2" ht="20.100000000000001" customHeight="1">
      <c r="A140" s="61" t="s">
        <v>1269</v>
      </c>
      <c r="B140" s="60"/>
    </row>
    <row r="141" spans="1:2" ht="20.100000000000001" customHeight="1">
      <c r="A141" s="61" t="s">
        <v>1270</v>
      </c>
      <c r="B141" s="60"/>
    </row>
    <row r="142" spans="1:2" ht="20.100000000000001" customHeight="1">
      <c r="A142" s="61" t="s">
        <v>1271</v>
      </c>
      <c r="B142" s="60"/>
    </row>
    <row r="143" spans="1:2" ht="20.100000000000001" customHeight="1">
      <c r="A143" s="59" t="s">
        <v>1272</v>
      </c>
      <c r="B143" s="60">
        <f>SUM(B144:B147)</f>
        <v>0</v>
      </c>
    </row>
    <row r="144" spans="1:2" ht="20.100000000000001" customHeight="1">
      <c r="A144" s="61" t="s">
        <v>849</v>
      </c>
      <c r="B144" s="60"/>
    </row>
    <row r="145" spans="1:2" ht="20.100000000000001" customHeight="1">
      <c r="A145" s="61" t="s">
        <v>1273</v>
      </c>
      <c r="B145" s="60"/>
    </row>
    <row r="146" spans="1:2" ht="20.100000000000001" customHeight="1">
      <c r="A146" s="61" t="s">
        <v>1274</v>
      </c>
      <c r="B146" s="60"/>
    </row>
    <row r="147" spans="1:2" ht="20.100000000000001" customHeight="1">
      <c r="A147" s="61" t="s">
        <v>1275</v>
      </c>
      <c r="B147" s="60"/>
    </row>
    <row r="148" spans="1:2" ht="20.100000000000001" customHeight="1">
      <c r="A148" s="59" t="s">
        <v>1276</v>
      </c>
      <c r="B148" s="60">
        <f>SUM(B149:B156)</f>
        <v>0</v>
      </c>
    </row>
    <row r="149" spans="1:2" ht="20.100000000000001" customHeight="1">
      <c r="A149" s="61" t="s">
        <v>1277</v>
      </c>
      <c r="B149" s="60"/>
    </row>
    <row r="150" spans="1:2" ht="20.100000000000001" customHeight="1">
      <c r="A150" s="61" t="s">
        <v>1278</v>
      </c>
      <c r="B150" s="60"/>
    </row>
    <row r="151" spans="1:2" ht="20.100000000000001" customHeight="1">
      <c r="A151" s="61" t="s">
        <v>1279</v>
      </c>
      <c r="B151" s="60"/>
    </row>
    <row r="152" spans="1:2" ht="20.100000000000001" customHeight="1">
      <c r="A152" s="61" t="s">
        <v>1280</v>
      </c>
      <c r="B152" s="60"/>
    </row>
    <row r="153" spans="1:2" ht="20.100000000000001" customHeight="1">
      <c r="A153" s="61" t="s">
        <v>1281</v>
      </c>
      <c r="B153" s="60"/>
    </row>
    <row r="154" spans="1:2" ht="20.100000000000001" customHeight="1">
      <c r="A154" s="61" t="s">
        <v>1282</v>
      </c>
      <c r="B154" s="60"/>
    </row>
    <row r="155" spans="1:2" ht="20.100000000000001" customHeight="1">
      <c r="A155" s="61" t="s">
        <v>1283</v>
      </c>
      <c r="B155" s="60"/>
    </row>
    <row r="156" spans="1:2" ht="20.100000000000001" customHeight="1">
      <c r="A156" s="61" t="s">
        <v>1284</v>
      </c>
      <c r="B156" s="60"/>
    </row>
    <row r="157" spans="1:2" ht="20.100000000000001" customHeight="1">
      <c r="A157" s="59" t="s">
        <v>1285</v>
      </c>
      <c r="B157" s="60">
        <f>SUM(B158:B163)</f>
        <v>0</v>
      </c>
    </row>
    <row r="158" spans="1:2" ht="20.100000000000001" customHeight="1">
      <c r="A158" s="61" t="s">
        <v>1286</v>
      </c>
      <c r="B158" s="60"/>
    </row>
    <row r="159" spans="1:2" ht="20.100000000000001" customHeight="1">
      <c r="A159" s="61" t="s">
        <v>1287</v>
      </c>
      <c r="B159" s="60"/>
    </row>
    <row r="160" spans="1:2" ht="20.100000000000001" customHeight="1">
      <c r="A160" s="61" t="s">
        <v>1288</v>
      </c>
      <c r="B160" s="60"/>
    </row>
    <row r="161" spans="1:2" ht="20.100000000000001" customHeight="1">
      <c r="A161" s="61" t="s">
        <v>1289</v>
      </c>
      <c r="B161" s="60"/>
    </row>
    <row r="162" spans="1:2" ht="20.100000000000001" customHeight="1">
      <c r="A162" s="61" t="s">
        <v>1290</v>
      </c>
      <c r="B162" s="60"/>
    </row>
    <row r="163" spans="1:2" ht="20.100000000000001" customHeight="1">
      <c r="A163" s="61" t="s">
        <v>1291</v>
      </c>
      <c r="B163" s="60"/>
    </row>
    <row r="164" spans="1:2" ht="20.100000000000001" customHeight="1">
      <c r="A164" s="59" t="s">
        <v>1292</v>
      </c>
      <c r="B164" s="60">
        <f>SUM(B165:B172)</f>
        <v>0</v>
      </c>
    </row>
    <row r="165" spans="1:2" ht="20.100000000000001" customHeight="1">
      <c r="A165" s="61" t="s">
        <v>1293</v>
      </c>
      <c r="B165" s="60"/>
    </row>
    <row r="166" spans="1:2" ht="20.100000000000001" customHeight="1">
      <c r="A166" s="61" t="s">
        <v>870</v>
      </c>
      <c r="B166" s="60"/>
    </row>
    <row r="167" spans="1:2" ht="20.100000000000001" customHeight="1">
      <c r="A167" s="61" t="s">
        <v>1294</v>
      </c>
      <c r="B167" s="60"/>
    </row>
    <row r="168" spans="1:2" ht="20.100000000000001" customHeight="1">
      <c r="A168" s="61" t="s">
        <v>1295</v>
      </c>
      <c r="B168" s="60"/>
    </row>
    <row r="169" spans="1:2" ht="20.100000000000001" customHeight="1">
      <c r="A169" s="61" t="s">
        <v>1296</v>
      </c>
      <c r="B169" s="60"/>
    </row>
    <row r="170" spans="1:2" ht="20.100000000000001" customHeight="1">
      <c r="A170" s="61" t="s">
        <v>1297</v>
      </c>
      <c r="B170" s="60"/>
    </row>
    <row r="171" spans="1:2" ht="20.100000000000001" customHeight="1">
      <c r="A171" s="61" t="s">
        <v>1298</v>
      </c>
      <c r="B171" s="60"/>
    </row>
    <row r="172" spans="1:2" ht="20.100000000000001" customHeight="1">
      <c r="A172" s="61" t="s">
        <v>1299</v>
      </c>
      <c r="B172" s="60"/>
    </row>
    <row r="173" spans="1:2" ht="20.100000000000001" customHeight="1">
      <c r="A173" s="59" t="s">
        <v>1300</v>
      </c>
      <c r="B173" s="60">
        <f>SUM(B174:B175)</f>
        <v>0</v>
      </c>
    </row>
    <row r="174" spans="1:2" ht="20.100000000000001" customHeight="1">
      <c r="A174" s="61" t="s">
        <v>842</v>
      </c>
      <c r="B174" s="60"/>
    </row>
    <row r="175" spans="1:2" ht="20.100000000000001" customHeight="1">
      <c r="A175" s="61" t="s">
        <v>1301</v>
      </c>
      <c r="B175" s="60"/>
    </row>
    <row r="176" spans="1:2" ht="20.100000000000001" customHeight="1">
      <c r="A176" s="59" t="s">
        <v>1302</v>
      </c>
      <c r="B176" s="60">
        <f>SUM(B177:B178)</f>
        <v>0</v>
      </c>
    </row>
    <row r="177" spans="1:2" ht="20.100000000000001" customHeight="1">
      <c r="A177" s="61" t="s">
        <v>842</v>
      </c>
      <c r="B177" s="60"/>
    </row>
    <row r="178" spans="1:2" ht="20.100000000000001" customHeight="1">
      <c r="A178" s="61" t="s">
        <v>1303</v>
      </c>
      <c r="B178" s="60"/>
    </row>
    <row r="179" spans="1:2" ht="20.100000000000001" customHeight="1">
      <c r="A179" s="59" t="s">
        <v>1304</v>
      </c>
      <c r="B179" s="60"/>
    </row>
    <row r="180" spans="1:2" ht="20.100000000000001" customHeight="1">
      <c r="A180" s="59" t="s">
        <v>1305</v>
      </c>
      <c r="B180" s="60">
        <f>SUM(B181:B183)</f>
        <v>0</v>
      </c>
    </row>
    <row r="181" spans="1:2" ht="20.100000000000001" customHeight="1">
      <c r="A181" s="61" t="s">
        <v>849</v>
      </c>
      <c r="B181" s="60"/>
    </row>
    <row r="182" spans="1:2" ht="20.100000000000001" customHeight="1">
      <c r="A182" s="61" t="s">
        <v>1274</v>
      </c>
      <c r="B182" s="60"/>
    </row>
    <row r="183" spans="1:2" ht="20.100000000000001" customHeight="1">
      <c r="A183" s="61" t="s">
        <v>1306</v>
      </c>
      <c r="B183" s="60"/>
    </row>
    <row r="184" spans="1:2" ht="20.100000000000001" customHeight="1">
      <c r="A184" s="59" t="s">
        <v>891</v>
      </c>
      <c r="B184" s="60">
        <f>B185</f>
        <v>0</v>
      </c>
    </row>
    <row r="185" spans="1:2" ht="20.100000000000001" customHeight="1">
      <c r="A185" s="59" t="s">
        <v>1307</v>
      </c>
      <c r="B185" s="60">
        <f>SUM(B186:B188)</f>
        <v>0</v>
      </c>
    </row>
    <row r="186" spans="1:2" ht="20.100000000000001" customHeight="1">
      <c r="A186" s="61" t="s">
        <v>1308</v>
      </c>
      <c r="B186" s="60"/>
    </row>
    <row r="187" spans="1:2" ht="20.100000000000001" customHeight="1">
      <c r="A187" s="61" t="s">
        <v>1309</v>
      </c>
      <c r="B187" s="60"/>
    </row>
    <row r="188" spans="1:2" ht="20.100000000000001" customHeight="1">
      <c r="A188" s="61" t="s">
        <v>1310</v>
      </c>
      <c r="B188" s="60"/>
    </row>
    <row r="189" spans="1:2" ht="20.100000000000001" customHeight="1">
      <c r="A189" s="59" t="s">
        <v>949</v>
      </c>
      <c r="B189" s="60">
        <f>SUM(B190:B191)</f>
        <v>0</v>
      </c>
    </row>
    <row r="190" spans="1:2" ht="20.100000000000001" customHeight="1">
      <c r="A190" s="61" t="s">
        <v>1311</v>
      </c>
      <c r="B190" s="60"/>
    </row>
    <row r="191" spans="1:2" ht="20.100000000000001" customHeight="1">
      <c r="A191" s="61" t="s">
        <v>1312</v>
      </c>
      <c r="B191" s="60"/>
    </row>
    <row r="192" spans="1:2" ht="20.100000000000001" customHeight="1">
      <c r="A192" s="59" t="s">
        <v>1122</v>
      </c>
      <c r="B192" s="60">
        <f>B193+B197+B206</f>
        <v>0</v>
      </c>
    </row>
    <row r="193" spans="1:2" ht="20.100000000000001" customHeight="1">
      <c r="A193" s="59" t="s">
        <v>1313</v>
      </c>
      <c r="B193" s="60">
        <f>SUM(B194:B196)</f>
        <v>0</v>
      </c>
    </row>
    <row r="194" spans="1:2" ht="20.100000000000001" customHeight="1">
      <c r="A194" s="61" t="s">
        <v>1314</v>
      </c>
      <c r="B194" s="60"/>
    </row>
    <row r="195" spans="1:2" ht="20.100000000000001" customHeight="1">
      <c r="A195" s="61" t="s">
        <v>1315</v>
      </c>
      <c r="B195" s="60"/>
    </row>
    <row r="196" spans="1:2" ht="20.100000000000001" customHeight="1">
      <c r="A196" s="61" t="s">
        <v>1316</v>
      </c>
      <c r="B196" s="60"/>
    </row>
    <row r="197" spans="1:2" ht="20.100000000000001" customHeight="1">
      <c r="A197" s="59" t="s">
        <v>1317</v>
      </c>
      <c r="B197" s="60">
        <f>SUM(B198:B205)</f>
        <v>0</v>
      </c>
    </row>
    <row r="198" spans="1:2" ht="20.100000000000001" customHeight="1">
      <c r="A198" s="61" t="s">
        <v>1318</v>
      </c>
      <c r="B198" s="60"/>
    </row>
    <row r="199" spans="1:2" ht="20.100000000000001" customHeight="1">
      <c r="A199" s="61" t="s">
        <v>1319</v>
      </c>
      <c r="B199" s="60"/>
    </row>
    <row r="200" spans="1:2" ht="20.100000000000001" customHeight="1">
      <c r="A200" s="61" t="s">
        <v>1320</v>
      </c>
      <c r="B200" s="60"/>
    </row>
    <row r="201" spans="1:2" ht="20.100000000000001" customHeight="1">
      <c r="A201" s="61" t="s">
        <v>1321</v>
      </c>
      <c r="B201" s="60"/>
    </row>
    <row r="202" spans="1:2" ht="20.100000000000001" customHeight="1">
      <c r="A202" s="61" t="s">
        <v>1322</v>
      </c>
      <c r="B202" s="60"/>
    </row>
    <row r="203" spans="1:2" ht="20.100000000000001" customHeight="1">
      <c r="A203" s="61" t="s">
        <v>1323</v>
      </c>
      <c r="B203" s="60"/>
    </row>
    <row r="204" spans="1:2" ht="20.100000000000001" customHeight="1">
      <c r="A204" s="61" t="s">
        <v>1324</v>
      </c>
      <c r="B204" s="60"/>
    </row>
    <row r="205" spans="1:2" ht="20.100000000000001" customHeight="1">
      <c r="A205" s="61" t="s">
        <v>1325</v>
      </c>
      <c r="B205" s="60"/>
    </row>
    <row r="206" spans="1:2" ht="20.100000000000001" customHeight="1">
      <c r="A206" s="59" t="s">
        <v>1326</v>
      </c>
      <c r="B206" s="60">
        <f>SUM(B207:B217)</f>
        <v>0</v>
      </c>
    </row>
    <row r="207" spans="1:2" ht="20.100000000000001" customHeight="1">
      <c r="A207" s="61" t="s">
        <v>1327</v>
      </c>
      <c r="B207" s="60"/>
    </row>
    <row r="208" spans="1:2" ht="20.100000000000001" customHeight="1">
      <c r="A208" s="61" t="s">
        <v>1328</v>
      </c>
      <c r="B208" s="60"/>
    </row>
    <row r="209" spans="1:2" ht="20.100000000000001" customHeight="1">
      <c r="A209" s="61" t="s">
        <v>1329</v>
      </c>
      <c r="B209" s="60"/>
    </row>
    <row r="210" spans="1:2" ht="20.100000000000001" customHeight="1">
      <c r="A210" s="61" t="s">
        <v>1330</v>
      </c>
      <c r="B210" s="60"/>
    </row>
    <row r="211" spans="1:2" ht="20.100000000000001" customHeight="1">
      <c r="A211" s="61" t="s">
        <v>1331</v>
      </c>
      <c r="B211" s="60"/>
    </row>
    <row r="212" spans="1:2" ht="20.100000000000001" customHeight="1">
      <c r="A212" s="61" t="s">
        <v>1332</v>
      </c>
      <c r="B212" s="60"/>
    </row>
    <row r="213" spans="1:2" ht="20.100000000000001" customHeight="1">
      <c r="A213" s="61" t="s">
        <v>1333</v>
      </c>
      <c r="B213" s="60"/>
    </row>
    <row r="214" spans="1:2" ht="20.100000000000001" customHeight="1">
      <c r="A214" s="61" t="s">
        <v>1334</v>
      </c>
      <c r="B214" s="60"/>
    </row>
    <row r="215" spans="1:2" ht="20.100000000000001" customHeight="1">
      <c r="A215" s="61" t="s">
        <v>1335</v>
      </c>
      <c r="B215" s="60"/>
    </row>
    <row r="216" spans="1:2" ht="20.100000000000001" customHeight="1">
      <c r="A216" s="61" t="s">
        <v>1336</v>
      </c>
      <c r="B216" s="60"/>
    </row>
    <row r="217" spans="1:2" ht="20.100000000000001" customHeight="1">
      <c r="A217" s="61" t="s">
        <v>1337</v>
      </c>
      <c r="B217" s="60"/>
    </row>
    <row r="218" spans="1:2" ht="20.100000000000001" customHeight="1">
      <c r="A218" s="59" t="s">
        <v>1123</v>
      </c>
      <c r="B218" s="60">
        <f>B219</f>
        <v>0</v>
      </c>
    </row>
    <row r="219" spans="1:2" ht="20.100000000000001" customHeight="1">
      <c r="A219" s="59" t="s">
        <v>1338</v>
      </c>
      <c r="B219" s="60">
        <f>SUM(B220:B235)</f>
        <v>0</v>
      </c>
    </row>
    <row r="220" spans="1:2" ht="20.100000000000001" customHeight="1">
      <c r="A220" s="61" t="s">
        <v>1339</v>
      </c>
      <c r="B220" s="60"/>
    </row>
    <row r="221" spans="1:2" ht="20.100000000000001" customHeight="1">
      <c r="A221" s="61" t="s">
        <v>1340</v>
      </c>
      <c r="B221" s="60"/>
    </row>
    <row r="222" spans="1:2" ht="20.100000000000001" customHeight="1">
      <c r="A222" s="61" t="s">
        <v>1341</v>
      </c>
      <c r="B222" s="60"/>
    </row>
    <row r="223" spans="1:2" ht="20.100000000000001" customHeight="1">
      <c r="A223" s="61" t="s">
        <v>1342</v>
      </c>
      <c r="B223" s="60"/>
    </row>
    <row r="224" spans="1:2" ht="20.100000000000001" customHeight="1">
      <c r="A224" s="61" t="s">
        <v>1343</v>
      </c>
      <c r="B224" s="60"/>
    </row>
    <row r="225" spans="1:2" ht="20.100000000000001" customHeight="1">
      <c r="A225" s="61" t="s">
        <v>1344</v>
      </c>
      <c r="B225" s="60"/>
    </row>
    <row r="226" spans="1:2" ht="20.100000000000001" customHeight="1">
      <c r="A226" s="61" t="s">
        <v>1345</v>
      </c>
      <c r="B226" s="60"/>
    </row>
    <row r="227" spans="1:2" ht="20.100000000000001" customHeight="1">
      <c r="A227" s="61" t="s">
        <v>1346</v>
      </c>
      <c r="B227" s="60"/>
    </row>
    <row r="228" spans="1:2" ht="20.100000000000001" customHeight="1">
      <c r="A228" s="61" t="s">
        <v>1347</v>
      </c>
      <c r="B228" s="60"/>
    </row>
    <row r="229" spans="1:2" ht="20.100000000000001" customHeight="1">
      <c r="A229" s="61" t="s">
        <v>1348</v>
      </c>
      <c r="B229" s="60"/>
    </row>
    <row r="230" spans="1:2" ht="20.100000000000001" customHeight="1">
      <c r="A230" s="61" t="s">
        <v>1349</v>
      </c>
      <c r="B230" s="60"/>
    </row>
    <row r="231" spans="1:2" ht="20.100000000000001" customHeight="1">
      <c r="A231" s="61" t="s">
        <v>1350</v>
      </c>
      <c r="B231" s="60"/>
    </row>
    <row r="232" spans="1:2" ht="20.100000000000001" customHeight="1">
      <c r="A232" s="61" t="s">
        <v>1351</v>
      </c>
      <c r="B232" s="60"/>
    </row>
    <row r="233" spans="1:2" ht="20.100000000000001" customHeight="1">
      <c r="A233" s="61" t="s">
        <v>1352</v>
      </c>
      <c r="B233" s="60"/>
    </row>
    <row r="234" spans="1:2" ht="20.100000000000001" customHeight="1">
      <c r="A234" s="61" t="s">
        <v>1353</v>
      </c>
      <c r="B234" s="60"/>
    </row>
    <row r="235" spans="1:2" ht="20.100000000000001" customHeight="1">
      <c r="A235" s="61" t="s">
        <v>1354</v>
      </c>
      <c r="B235" s="60"/>
    </row>
    <row r="236" spans="1:2" ht="20.100000000000001" customHeight="1">
      <c r="A236" s="59" t="s">
        <v>1131</v>
      </c>
      <c r="B236" s="60">
        <f>B237</f>
        <v>0</v>
      </c>
    </row>
    <row r="237" spans="1:2" ht="20.100000000000001" customHeight="1">
      <c r="A237" s="59" t="s">
        <v>1355</v>
      </c>
      <c r="B237" s="60">
        <f>SUM(B238:B253)</f>
        <v>0</v>
      </c>
    </row>
    <row r="238" spans="1:2" ht="20.100000000000001" customHeight="1">
      <c r="A238" s="61" t="s">
        <v>1356</v>
      </c>
      <c r="B238" s="60"/>
    </row>
    <row r="239" spans="1:2" ht="20.100000000000001" customHeight="1">
      <c r="A239" s="61" t="s">
        <v>1357</v>
      </c>
      <c r="B239" s="60"/>
    </row>
    <row r="240" spans="1:2" ht="20.100000000000001" customHeight="1">
      <c r="A240" s="61" t="s">
        <v>1358</v>
      </c>
      <c r="B240" s="60"/>
    </row>
    <row r="241" spans="1:2" ht="20.100000000000001" customHeight="1">
      <c r="A241" s="61" t="s">
        <v>1359</v>
      </c>
      <c r="B241" s="60"/>
    </row>
    <row r="242" spans="1:2" ht="20.100000000000001" customHeight="1">
      <c r="A242" s="61" t="s">
        <v>1360</v>
      </c>
      <c r="B242" s="60"/>
    </row>
    <row r="243" spans="1:2" ht="20.100000000000001" customHeight="1">
      <c r="A243" s="61" t="s">
        <v>1361</v>
      </c>
      <c r="B243" s="60"/>
    </row>
    <row r="244" spans="1:2" ht="20.100000000000001" customHeight="1">
      <c r="A244" s="61" t="s">
        <v>1362</v>
      </c>
      <c r="B244" s="60"/>
    </row>
    <row r="245" spans="1:2" ht="20.100000000000001" customHeight="1">
      <c r="A245" s="61" t="s">
        <v>1363</v>
      </c>
      <c r="B245" s="60"/>
    </row>
    <row r="246" spans="1:2" ht="20.100000000000001" customHeight="1">
      <c r="A246" s="61" t="s">
        <v>1364</v>
      </c>
      <c r="B246" s="60"/>
    </row>
    <row r="247" spans="1:2" ht="20.100000000000001" customHeight="1">
      <c r="A247" s="61" t="s">
        <v>1365</v>
      </c>
      <c r="B247" s="60"/>
    </row>
    <row r="248" spans="1:2" ht="20.100000000000001" customHeight="1">
      <c r="A248" s="61" t="s">
        <v>1366</v>
      </c>
      <c r="B248" s="60"/>
    </row>
    <row r="249" spans="1:2" ht="20.100000000000001" customHeight="1">
      <c r="A249" s="61" t="s">
        <v>1367</v>
      </c>
      <c r="B249" s="60"/>
    </row>
    <row r="250" spans="1:2" ht="20.100000000000001" customHeight="1">
      <c r="A250" s="61" t="s">
        <v>1368</v>
      </c>
      <c r="B250" s="60"/>
    </row>
    <row r="251" spans="1:2" ht="20.100000000000001" customHeight="1">
      <c r="A251" s="61" t="s">
        <v>1369</v>
      </c>
      <c r="B251" s="60"/>
    </row>
    <row r="252" spans="1:2" ht="20.100000000000001" customHeight="1">
      <c r="A252" s="61" t="s">
        <v>1370</v>
      </c>
      <c r="B252" s="60"/>
    </row>
    <row r="253" spans="1:2" ht="20.100000000000001" customHeight="1">
      <c r="A253" s="61" t="s">
        <v>1371</v>
      </c>
      <c r="B253" s="60"/>
    </row>
    <row r="254" spans="1:2" ht="20.100000000000001" customHeight="1">
      <c r="A254" s="59" t="s">
        <v>1372</v>
      </c>
      <c r="B254" s="60">
        <f>SUM(B255,B268)</f>
        <v>0</v>
      </c>
    </row>
    <row r="255" spans="1:2" ht="20.100000000000001" customHeight="1">
      <c r="A255" s="59" t="s">
        <v>1373</v>
      </c>
      <c r="B255" s="62">
        <f>SUM(B256:B267)</f>
        <v>0</v>
      </c>
    </row>
    <row r="256" spans="1:2" ht="20.100000000000001" customHeight="1">
      <c r="A256" s="61" t="s">
        <v>1374</v>
      </c>
      <c r="B256" s="60"/>
    </row>
    <row r="257" spans="1:2" ht="20.100000000000001" customHeight="1">
      <c r="A257" s="61" t="s">
        <v>1375</v>
      </c>
      <c r="B257" s="60"/>
    </row>
    <row r="258" spans="1:2" ht="20.100000000000001" customHeight="1">
      <c r="A258" s="61" t="s">
        <v>1376</v>
      </c>
      <c r="B258" s="60"/>
    </row>
    <row r="259" spans="1:2" ht="20.100000000000001" customHeight="1">
      <c r="A259" s="61" t="s">
        <v>1377</v>
      </c>
      <c r="B259" s="60"/>
    </row>
    <row r="260" spans="1:2" ht="20.100000000000001" customHeight="1">
      <c r="A260" s="61" t="s">
        <v>1378</v>
      </c>
      <c r="B260" s="60"/>
    </row>
    <row r="261" spans="1:2" ht="20.100000000000001" customHeight="1">
      <c r="A261" s="61" t="s">
        <v>1379</v>
      </c>
      <c r="B261" s="60"/>
    </row>
    <row r="262" spans="1:2" ht="20.100000000000001" customHeight="1">
      <c r="A262" s="61" t="s">
        <v>1380</v>
      </c>
      <c r="B262" s="60"/>
    </row>
    <row r="263" spans="1:2" ht="20.100000000000001" customHeight="1">
      <c r="A263" s="61" t="s">
        <v>1381</v>
      </c>
      <c r="B263" s="60"/>
    </row>
    <row r="264" spans="1:2" ht="20.100000000000001" customHeight="1">
      <c r="A264" s="61" t="s">
        <v>1382</v>
      </c>
      <c r="B264" s="60"/>
    </row>
    <row r="265" spans="1:2" ht="20.100000000000001" customHeight="1">
      <c r="A265" s="61" t="s">
        <v>1383</v>
      </c>
      <c r="B265" s="60"/>
    </row>
    <row r="266" spans="1:2" ht="20.100000000000001" customHeight="1">
      <c r="A266" s="61" t="s">
        <v>1384</v>
      </c>
      <c r="B266" s="60"/>
    </row>
    <row r="267" spans="1:2" ht="20.100000000000001" customHeight="1">
      <c r="A267" s="61" t="s">
        <v>1385</v>
      </c>
      <c r="B267" s="60"/>
    </row>
    <row r="268" spans="1:2" ht="20.100000000000001" customHeight="1">
      <c r="A268" s="59" t="s">
        <v>1386</v>
      </c>
      <c r="B268" s="60">
        <f>SUM(B269:B274)</f>
        <v>0</v>
      </c>
    </row>
    <row r="269" spans="1:2" ht="20.100000000000001" customHeight="1">
      <c r="A269" s="61" t="s">
        <v>1387</v>
      </c>
      <c r="B269" s="60"/>
    </row>
    <row r="270" spans="1:2" ht="20.100000000000001" customHeight="1">
      <c r="A270" s="61" t="s">
        <v>1388</v>
      </c>
      <c r="B270" s="60"/>
    </row>
    <row r="271" spans="1:2" ht="20.100000000000001" customHeight="1">
      <c r="A271" s="61" t="s">
        <v>1389</v>
      </c>
      <c r="B271" s="60"/>
    </row>
    <row r="272" spans="1:2" ht="20.100000000000001" customHeight="1">
      <c r="A272" s="61" t="s">
        <v>1390</v>
      </c>
      <c r="B272" s="60"/>
    </row>
    <row r="273" spans="1:2" ht="20.100000000000001" customHeight="1">
      <c r="A273" s="61" t="s">
        <v>1391</v>
      </c>
      <c r="B273" s="60"/>
    </row>
    <row r="274" spans="1:2" ht="20.100000000000001" customHeight="1">
      <c r="A274" s="63" t="s">
        <v>1392</v>
      </c>
      <c r="B274" s="64"/>
    </row>
  </sheetData>
  <mergeCells count="2">
    <mergeCell ref="A1:B1"/>
    <mergeCell ref="A2:B2"/>
  </mergeCells>
  <phoneticPr fontId="69"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tabSelected="1" workbookViewId="0">
      <selection activeCell="B13" sqref="B13"/>
    </sheetView>
  </sheetViews>
  <sheetFormatPr defaultColWidth="12.75" defaultRowHeight="13.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spans="1:6" ht="18.75">
      <c r="A1" s="325" t="s">
        <v>1550</v>
      </c>
      <c r="B1" s="325"/>
      <c r="C1" s="8"/>
      <c r="D1" s="9"/>
    </row>
    <row r="2" spans="1:6" ht="30" customHeight="1">
      <c r="A2" s="326" t="s">
        <v>1551</v>
      </c>
      <c r="B2" s="326"/>
      <c r="C2" s="326"/>
      <c r="D2" s="326"/>
    </row>
    <row r="3" spans="1:6" s="1" customFormat="1" ht="21.95" customHeight="1">
      <c r="A3" s="10"/>
      <c r="B3" s="11"/>
      <c r="C3" s="12"/>
      <c r="D3" s="13" t="s">
        <v>21</v>
      </c>
    </row>
    <row r="4" spans="1:6" s="1" customFormat="1" ht="24" customHeight="1">
      <c r="A4" s="14" t="s">
        <v>1139</v>
      </c>
      <c r="B4" s="15" t="s">
        <v>23</v>
      </c>
      <c r="C4" s="15" t="s">
        <v>108</v>
      </c>
      <c r="D4" s="16" t="s">
        <v>23</v>
      </c>
    </row>
    <row r="5" spans="1:6" s="1" customFormat="1" ht="24" customHeight="1">
      <c r="A5" s="17" t="s">
        <v>30</v>
      </c>
      <c r="B5" s="18">
        <f>B6+B19</f>
        <v>0</v>
      </c>
      <c r="C5" s="19" t="s">
        <v>30</v>
      </c>
      <c r="D5" s="20">
        <f>B5</f>
        <v>0</v>
      </c>
      <c r="E5" s="21"/>
    </row>
    <row r="6" spans="1:6" s="1" customFormat="1" ht="24" customHeight="1">
      <c r="A6" s="22" t="s">
        <v>31</v>
      </c>
      <c r="B6" s="23">
        <f>SUM(B7:B10)</f>
        <v>0</v>
      </c>
      <c r="C6" s="24" t="s">
        <v>32</v>
      </c>
      <c r="D6" s="25">
        <f>D7+D11+D14+D17</f>
        <v>0</v>
      </c>
      <c r="E6" s="21"/>
    </row>
    <row r="7" spans="1:6" s="1" customFormat="1" ht="20.100000000000001" customHeight="1">
      <c r="A7" s="26" t="s">
        <v>1396</v>
      </c>
      <c r="B7" s="27"/>
      <c r="C7" s="28" t="s">
        <v>1397</v>
      </c>
      <c r="D7" s="29"/>
      <c r="E7" s="30"/>
    </row>
    <row r="8" spans="1:6" s="1" customFormat="1" ht="20.100000000000001" customHeight="1">
      <c r="A8" s="26" t="s">
        <v>1398</v>
      </c>
      <c r="B8" s="27"/>
      <c r="C8" s="31" t="s">
        <v>1552</v>
      </c>
      <c r="D8" s="29"/>
      <c r="E8" s="30"/>
    </row>
    <row r="9" spans="1:6" s="1" customFormat="1" ht="20.100000000000001" customHeight="1">
      <c r="A9" s="26" t="s">
        <v>1400</v>
      </c>
      <c r="B9" s="27"/>
      <c r="C9" s="31" t="s">
        <v>1553</v>
      </c>
      <c r="D9" s="29"/>
      <c r="E9" s="21"/>
    </row>
    <row r="10" spans="1:6" s="1" customFormat="1" ht="20.100000000000001" customHeight="1">
      <c r="A10" s="26" t="s">
        <v>1402</v>
      </c>
      <c r="B10" s="27"/>
      <c r="C10" s="31" t="s">
        <v>1554</v>
      </c>
      <c r="D10" s="29"/>
      <c r="E10" s="21"/>
    </row>
    <row r="11" spans="1:6" s="1" customFormat="1" ht="20.100000000000001" customHeight="1">
      <c r="A11" s="32"/>
      <c r="B11" s="33"/>
      <c r="C11" s="28" t="s">
        <v>1405</v>
      </c>
      <c r="D11" s="34"/>
      <c r="E11" s="30"/>
      <c r="F11" s="21"/>
    </row>
    <row r="12" spans="1:6" s="1" customFormat="1" ht="20.100000000000001" customHeight="1">
      <c r="A12" s="35"/>
      <c r="B12" s="33"/>
      <c r="C12" s="31" t="s">
        <v>1406</v>
      </c>
      <c r="D12" s="34"/>
      <c r="E12" s="21"/>
      <c r="F12" s="21"/>
    </row>
    <row r="13" spans="1:6" s="1" customFormat="1" ht="20.100000000000001" customHeight="1">
      <c r="A13" s="35"/>
      <c r="B13" s="33"/>
      <c r="C13" s="31" t="s">
        <v>1555</v>
      </c>
      <c r="D13" s="34"/>
      <c r="E13" s="21"/>
      <c r="F13" s="21"/>
    </row>
    <row r="14" spans="1:6" s="1" customFormat="1" ht="20.100000000000001" customHeight="1">
      <c r="A14" s="36"/>
      <c r="B14" s="37"/>
      <c r="C14" s="28" t="s">
        <v>1556</v>
      </c>
      <c r="D14" s="38"/>
      <c r="E14" s="21"/>
      <c r="F14" s="21"/>
    </row>
    <row r="15" spans="1:6" s="1" customFormat="1" ht="20.100000000000001" customHeight="1">
      <c r="A15" s="36"/>
      <c r="B15" s="37"/>
      <c r="C15" s="31" t="s">
        <v>1557</v>
      </c>
      <c r="D15" s="38"/>
      <c r="E15" s="21"/>
    </row>
    <row r="16" spans="1:6" s="1" customFormat="1" ht="20.100000000000001" customHeight="1">
      <c r="A16" s="39"/>
      <c r="B16" s="33"/>
      <c r="C16" s="40" t="s">
        <v>1558</v>
      </c>
      <c r="D16" s="34"/>
      <c r="E16" s="21"/>
    </row>
    <row r="17" spans="1:5" s="1" customFormat="1" ht="20.100000000000001" customHeight="1">
      <c r="A17" s="39"/>
      <c r="B17" s="33"/>
      <c r="C17" s="28" t="s">
        <v>1410</v>
      </c>
      <c r="D17" s="34"/>
      <c r="E17" s="21"/>
    </row>
    <row r="18" spans="1:5" s="1" customFormat="1" ht="20.100000000000001" customHeight="1">
      <c r="A18" s="39"/>
      <c r="B18" s="33"/>
      <c r="C18" s="31" t="s">
        <v>1559</v>
      </c>
      <c r="D18" s="34"/>
      <c r="E18" s="21"/>
    </row>
    <row r="19" spans="1:5" s="1" customFormat="1" ht="20.100000000000001" customHeight="1">
      <c r="A19" s="41" t="s">
        <v>82</v>
      </c>
      <c r="B19" s="42">
        <f>SUM(B20:B21)</f>
        <v>0</v>
      </c>
      <c r="C19" s="43" t="s">
        <v>83</v>
      </c>
      <c r="D19" s="44">
        <f>SUM(D20:D21)</f>
        <v>0</v>
      </c>
      <c r="E19" s="45"/>
    </row>
    <row r="20" spans="1:5" s="2" customFormat="1" ht="20.100000000000001" customHeight="1">
      <c r="A20" s="35" t="s">
        <v>1560</v>
      </c>
      <c r="B20" s="33"/>
      <c r="C20" s="40" t="s">
        <v>1561</v>
      </c>
      <c r="D20" s="34"/>
      <c r="E20" s="46"/>
    </row>
    <row r="21" spans="1:5" s="2" customFormat="1" ht="20.100000000000001" customHeight="1">
      <c r="A21" s="47" t="s">
        <v>1562</v>
      </c>
      <c r="B21" s="48"/>
      <c r="C21" s="49" t="s">
        <v>1563</v>
      </c>
      <c r="D21" s="50"/>
      <c r="E21" s="46"/>
    </row>
    <row r="22" spans="1:5" ht="59.25" customHeight="1">
      <c r="A22" s="348" t="s">
        <v>1564</v>
      </c>
      <c r="B22" s="348"/>
      <c r="C22" s="348"/>
      <c r="D22" s="348"/>
    </row>
    <row r="23" spans="1:5" ht="22.15" customHeight="1"/>
    <row r="24" spans="1:5" ht="22.15" customHeight="1"/>
  </sheetData>
  <mergeCells count="3">
    <mergeCell ref="A1:B1"/>
    <mergeCell ref="A2:D2"/>
    <mergeCell ref="A22:D22"/>
  </mergeCells>
  <phoneticPr fontId="6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topLeftCell="A16" workbookViewId="0">
      <selection activeCell="A15" sqref="A15"/>
    </sheetView>
  </sheetViews>
  <sheetFormatPr defaultColWidth="10" defaultRowHeight="13.5"/>
  <cols>
    <col min="1" max="1" width="6.375" style="307" customWidth="1"/>
    <col min="2" max="2" width="74.875" style="307" customWidth="1"/>
    <col min="3" max="16384" width="10" style="307"/>
  </cols>
  <sheetData>
    <row r="1" spans="2:2" s="305" customFormat="1" ht="58.5" customHeight="1">
      <c r="B1" s="308" t="s">
        <v>1</v>
      </c>
    </row>
    <row r="2" spans="2:2" s="305" customFormat="1" ht="27" customHeight="1">
      <c r="B2" s="309" t="s">
        <v>2</v>
      </c>
    </row>
    <row r="3" spans="2:2" s="306" customFormat="1" ht="27" customHeight="1">
      <c r="B3" s="310" t="s">
        <v>3</v>
      </c>
    </row>
    <row r="4" spans="2:2" ht="27" customHeight="1">
      <c r="B4" s="311" t="s">
        <v>4</v>
      </c>
    </row>
    <row r="5" spans="2:2" ht="27" customHeight="1">
      <c r="B5" s="311" t="s">
        <v>5</v>
      </c>
    </row>
    <row r="6" spans="2:2" ht="27" customHeight="1">
      <c r="B6" s="310" t="s">
        <v>6</v>
      </c>
    </row>
    <row r="7" spans="2:2" ht="27" customHeight="1">
      <c r="B7" s="311" t="s">
        <v>7</v>
      </c>
    </row>
    <row r="8" spans="2:2" ht="27" customHeight="1">
      <c r="B8" s="311" t="s">
        <v>8</v>
      </c>
    </row>
    <row r="9" spans="2:2" ht="27" customHeight="1">
      <c r="B9" s="310" t="s">
        <v>9</v>
      </c>
    </row>
    <row r="10" spans="2:2" ht="27" customHeight="1">
      <c r="B10" s="311" t="s">
        <v>10</v>
      </c>
    </row>
    <row r="11" spans="2:2" ht="27" customHeight="1">
      <c r="B11" s="309" t="s">
        <v>11</v>
      </c>
    </row>
    <row r="12" spans="2:2" ht="27" customHeight="1">
      <c r="B12" s="310" t="s">
        <v>3</v>
      </c>
    </row>
    <row r="13" spans="2:2" ht="27" customHeight="1">
      <c r="B13" s="311" t="s">
        <v>12</v>
      </c>
    </row>
    <row r="14" spans="2:2" ht="27" customHeight="1">
      <c r="B14" s="311" t="s">
        <v>13</v>
      </c>
    </row>
    <row r="15" spans="2:2" ht="44.25" customHeight="1">
      <c r="B15" s="312" t="s">
        <v>14</v>
      </c>
    </row>
    <row r="16" spans="2:2" ht="44.25" customHeight="1">
      <c r="B16" s="312" t="s">
        <v>15</v>
      </c>
    </row>
    <row r="17" spans="2:2" ht="27" customHeight="1">
      <c r="B17" s="310" t="s">
        <v>6</v>
      </c>
    </row>
    <row r="18" spans="2:2" ht="27" customHeight="1">
      <c r="B18" s="311" t="s">
        <v>16</v>
      </c>
    </row>
    <row r="19" spans="2:2" ht="27" customHeight="1">
      <c r="B19" s="311" t="s">
        <v>17</v>
      </c>
    </row>
    <row r="20" spans="2:2" ht="27" customHeight="1">
      <c r="B20" s="310" t="s">
        <v>9</v>
      </c>
    </row>
    <row r="21" spans="2:2" ht="27" customHeight="1">
      <c r="B21" s="311" t="s">
        <v>18</v>
      </c>
    </row>
  </sheetData>
  <phoneticPr fontId="6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codeName="Sheet3">
    <tabColor rgb="FFFFFF00"/>
  </sheetPr>
  <dimension ref="A1:N44"/>
  <sheetViews>
    <sheetView showZeros="0" topLeftCell="C1" workbookViewId="0">
      <selection activeCell="K6" sqref="K6"/>
    </sheetView>
  </sheetViews>
  <sheetFormatPr defaultColWidth="9" defaultRowHeight="21.95" customHeight="1"/>
  <cols>
    <col min="1" max="1" width="29.125" style="276" customWidth="1"/>
    <col min="2" max="4" width="11.875" style="276" customWidth="1"/>
    <col min="5" max="5" width="12.125" style="276" customWidth="1"/>
    <col min="6" max="6" width="12.5" style="276" customWidth="1"/>
    <col min="7" max="7" width="11.75" style="276" customWidth="1"/>
    <col min="8" max="8" width="31.125" style="276" customWidth="1"/>
    <col min="9" max="9" width="12.25" style="276" customWidth="1"/>
    <col min="10" max="11" width="11.875" style="276" customWidth="1"/>
    <col min="12" max="13" width="12.125" style="276" customWidth="1"/>
    <col min="14" max="14" width="11.75" style="276" customWidth="1"/>
    <col min="15" max="254" width="9" style="276"/>
    <col min="255" max="255" width="4.875" style="276" customWidth="1"/>
    <col min="256" max="256" width="30.625" style="276" customWidth="1"/>
    <col min="257" max="257" width="17" style="276" customWidth="1"/>
    <col min="258" max="258" width="13.5" style="276" customWidth="1"/>
    <col min="259" max="259" width="32.125" style="276" customWidth="1"/>
    <col min="260" max="260" width="15.5" style="276" customWidth="1"/>
    <col min="261" max="261" width="12.25" style="276" customWidth="1"/>
    <col min="262" max="510" width="9" style="276"/>
    <col min="511" max="511" width="4.875" style="276" customWidth="1"/>
    <col min="512" max="512" width="30.625" style="276" customWidth="1"/>
    <col min="513" max="513" width="17" style="276" customWidth="1"/>
    <col min="514" max="514" width="13.5" style="276" customWidth="1"/>
    <col min="515" max="515" width="32.125" style="276" customWidth="1"/>
    <col min="516" max="516" width="15.5" style="276" customWidth="1"/>
    <col min="517" max="517" width="12.25" style="276" customWidth="1"/>
    <col min="518" max="766" width="9" style="276"/>
    <col min="767" max="767" width="4.875" style="276" customWidth="1"/>
    <col min="768" max="768" width="30.625" style="276" customWidth="1"/>
    <col min="769" max="769" width="17" style="276" customWidth="1"/>
    <col min="770" max="770" width="13.5" style="276" customWidth="1"/>
    <col min="771" max="771" width="32.125" style="276" customWidth="1"/>
    <col min="772" max="772" width="15.5" style="276" customWidth="1"/>
    <col min="773" max="773" width="12.25" style="276" customWidth="1"/>
    <col min="774" max="1022" width="10" style="276"/>
    <col min="1023" max="1023" width="4.875" style="276" customWidth="1"/>
    <col min="1024" max="1024" width="30.625" style="276" customWidth="1"/>
    <col min="1025" max="1025" width="17" style="276" customWidth="1"/>
    <col min="1026" max="1026" width="13.5" style="276" customWidth="1"/>
    <col min="1027" max="1027" width="32.125" style="276" customWidth="1"/>
    <col min="1028" max="1028" width="15.5" style="276" customWidth="1"/>
    <col min="1029" max="1029" width="12.25" style="276" customWidth="1"/>
    <col min="1030" max="1278" width="9" style="276"/>
    <col min="1279" max="1279" width="4.875" style="276" customWidth="1"/>
    <col min="1280" max="1280" width="30.625" style="276" customWidth="1"/>
    <col min="1281" max="1281" width="17" style="276" customWidth="1"/>
    <col min="1282" max="1282" width="13.5" style="276" customWidth="1"/>
    <col min="1283" max="1283" width="32.125" style="276" customWidth="1"/>
    <col min="1284" max="1284" width="15.5" style="276" customWidth="1"/>
    <col min="1285" max="1285" width="12.25" style="276" customWidth="1"/>
    <col min="1286" max="1534" width="9" style="276"/>
    <col min="1535" max="1535" width="4.875" style="276" customWidth="1"/>
    <col min="1536" max="1536" width="30.625" style="276" customWidth="1"/>
    <col min="1537" max="1537" width="17" style="276" customWidth="1"/>
    <col min="1538" max="1538" width="13.5" style="276" customWidth="1"/>
    <col min="1539" max="1539" width="32.125" style="276" customWidth="1"/>
    <col min="1540" max="1540" width="15.5" style="276" customWidth="1"/>
    <col min="1541" max="1541" width="12.25" style="276" customWidth="1"/>
    <col min="1542" max="1790" width="9" style="276"/>
    <col min="1791" max="1791" width="4.875" style="276" customWidth="1"/>
    <col min="1792" max="1792" width="30.625" style="276" customWidth="1"/>
    <col min="1793" max="1793" width="17" style="276" customWidth="1"/>
    <col min="1794" max="1794" width="13.5" style="276" customWidth="1"/>
    <col min="1795" max="1795" width="32.125" style="276" customWidth="1"/>
    <col min="1796" max="1796" width="15.5" style="276" customWidth="1"/>
    <col min="1797" max="1797" width="12.25" style="276" customWidth="1"/>
    <col min="1798" max="2046" width="10" style="276"/>
    <col min="2047" max="2047" width="4.875" style="276" customWidth="1"/>
    <col min="2048" max="2048" width="30.625" style="276" customWidth="1"/>
    <col min="2049" max="2049" width="17" style="276" customWidth="1"/>
    <col min="2050" max="2050" width="13.5" style="276" customWidth="1"/>
    <col min="2051" max="2051" width="32.125" style="276" customWidth="1"/>
    <col min="2052" max="2052" width="15.5" style="276" customWidth="1"/>
    <col min="2053" max="2053" width="12.25" style="276" customWidth="1"/>
    <col min="2054" max="2302" width="9" style="276"/>
    <col min="2303" max="2303" width="4.875" style="276" customWidth="1"/>
    <col min="2304" max="2304" width="30.625" style="276" customWidth="1"/>
    <col min="2305" max="2305" width="17" style="276" customWidth="1"/>
    <col min="2306" max="2306" width="13.5" style="276" customWidth="1"/>
    <col min="2307" max="2307" width="32.125" style="276" customWidth="1"/>
    <col min="2308" max="2308" width="15.5" style="276" customWidth="1"/>
    <col min="2309" max="2309" width="12.25" style="276" customWidth="1"/>
    <col min="2310" max="2558" width="9" style="276"/>
    <col min="2559" max="2559" width="4.875" style="276" customWidth="1"/>
    <col min="2560" max="2560" width="30.625" style="276" customWidth="1"/>
    <col min="2561" max="2561" width="17" style="276" customWidth="1"/>
    <col min="2562" max="2562" width="13.5" style="276" customWidth="1"/>
    <col min="2563" max="2563" width="32.125" style="276" customWidth="1"/>
    <col min="2564" max="2564" width="15.5" style="276" customWidth="1"/>
    <col min="2565" max="2565" width="12.25" style="276" customWidth="1"/>
    <col min="2566" max="2814" width="9" style="276"/>
    <col min="2815" max="2815" width="4.875" style="276" customWidth="1"/>
    <col min="2816" max="2816" width="30.625" style="276" customWidth="1"/>
    <col min="2817" max="2817" width="17" style="276" customWidth="1"/>
    <col min="2818" max="2818" width="13.5" style="276" customWidth="1"/>
    <col min="2819" max="2819" width="32.125" style="276" customWidth="1"/>
    <col min="2820" max="2820" width="15.5" style="276" customWidth="1"/>
    <col min="2821" max="2821" width="12.25" style="276" customWidth="1"/>
    <col min="2822" max="3070" width="10" style="276"/>
    <col min="3071" max="3071" width="4.875" style="276" customWidth="1"/>
    <col min="3072" max="3072" width="30.625" style="276" customWidth="1"/>
    <col min="3073" max="3073" width="17" style="276" customWidth="1"/>
    <col min="3074" max="3074" width="13.5" style="276" customWidth="1"/>
    <col min="3075" max="3075" width="32.125" style="276" customWidth="1"/>
    <col min="3076" max="3076" width="15.5" style="276" customWidth="1"/>
    <col min="3077" max="3077" width="12.25" style="276" customWidth="1"/>
    <col min="3078" max="3326" width="9" style="276"/>
    <col min="3327" max="3327" width="4.875" style="276" customWidth="1"/>
    <col min="3328" max="3328" width="30.625" style="276" customWidth="1"/>
    <col min="3329" max="3329" width="17" style="276" customWidth="1"/>
    <col min="3330" max="3330" width="13.5" style="276" customWidth="1"/>
    <col min="3331" max="3331" width="32.125" style="276" customWidth="1"/>
    <col min="3332" max="3332" width="15.5" style="276" customWidth="1"/>
    <col min="3333" max="3333" width="12.25" style="276" customWidth="1"/>
    <col min="3334" max="3582" width="9" style="276"/>
    <col min="3583" max="3583" width="4.875" style="276" customWidth="1"/>
    <col min="3584" max="3584" width="30.625" style="276" customWidth="1"/>
    <col min="3585" max="3585" width="17" style="276" customWidth="1"/>
    <col min="3586" max="3586" width="13.5" style="276" customWidth="1"/>
    <col min="3587" max="3587" width="32.125" style="276" customWidth="1"/>
    <col min="3588" max="3588" width="15.5" style="276" customWidth="1"/>
    <col min="3589" max="3589" width="12.25" style="276" customWidth="1"/>
    <col min="3590" max="3838" width="9" style="276"/>
    <col min="3839" max="3839" width="4.875" style="276" customWidth="1"/>
    <col min="3840" max="3840" width="30.625" style="276" customWidth="1"/>
    <col min="3841" max="3841" width="17" style="276" customWidth="1"/>
    <col min="3842" max="3842" width="13.5" style="276" customWidth="1"/>
    <col min="3843" max="3843" width="32.125" style="276" customWidth="1"/>
    <col min="3844" max="3844" width="15.5" style="276" customWidth="1"/>
    <col min="3845" max="3845" width="12.25" style="276" customWidth="1"/>
    <col min="3846" max="4094" width="10" style="276"/>
    <col min="4095" max="4095" width="4.875" style="276" customWidth="1"/>
    <col min="4096" max="4096" width="30.625" style="276" customWidth="1"/>
    <col min="4097" max="4097" width="17" style="276" customWidth="1"/>
    <col min="4098" max="4098" width="13.5" style="276" customWidth="1"/>
    <col min="4099" max="4099" width="32.125" style="276" customWidth="1"/>
    <col min="4100" max="4100" width="15.5" style="276" customWidth="1"/>
    <col min="4101" max="4101" width="12.25" style="276" customWidth="1"/>
    <col min="4102" max="4350" width="9" style="276"/>
    <col min="4351" max="4351" width="4.875" style="276" customWidth="1"/>
    <col min="4352" max="4352" width="30.625" style="276" customWidth="1"/>
    <col min="4353" max="4353" width="17" style="276" customWidth="1"/>
    <col min="4354" max="4354" width="13.5" style="276" customWidth="1"/>
    <col min="4355" max="4355" width="32.125" style="276" customWidth="1"/>
    <col min="4356" max="4356" width="15.5" style="276" customWidth="1"/>
    <col min="4357" max="4357" width="12.25" style="276" customWidth="1"/>
    <col min="4358" max="4606" width="9" style="276"/>
    <col min="4607" max="4607" width="4.875" style="276" customWidth="1"/>
    <col min="4608" max="4608" width="30.625" style="276" customWidth="1"/>
    <col min="4609" max="4609" width="17" style="276" customWidth="1"/>
    <col min="4610" max="4610" width="13.5" style="276" customWidth="1"/>
    <col min="4611" max="4611" width="32.125" style="276" customWidth="1"/>
    <col min="4612" max="4612" width="15.5" style="276" customWidth="1"/>
    <col min="4613" max="4613" width="12.25" style="276" customWidth="1"/>
    <col min="4614" max="4862" width="9" style="276"/>
    <col min="4863" max="4863" width="4.875" style="276" customWidth="1"/>
    <col min="4864" max="4864" width="30.625" style="276" customWidth="1"/>
    <col min="4865" max="4865" width="17" style="276" customWidth="1"/>
    <col min="4866" max="4866" width="13.5" style="276" customWidth="1"/>
    <col min="4867" max="4867" width="32.125" style="276" customWidth="1"/>
    <col min="4868" max="4868" width="15.5" style="276" customWidth="1"/>
    <col min="4869" max="4869" width="12.25" style="276" customWidth="1"/>
    <col min="4870" max="5118" width="10" style="276"/>
    <col min="5119" max="5119" width="4.875" style="276" customWidth="1"/>
    <col min="5120" max="5120" width="30.625" style="276" customWidth="1"/>
    <col min="5121" max="5121" width="17" style="276" customWidth="1"/>
    <col min="5122" max="5122" width="13.5" style="276" customWidth="1"/>
    <col min="5123" max="5123" width="32.125" style="276" customWidth="1"/>
    <col min="5124" max="5124" width="15.5" style="276" customWidth="1"/>
    <col min="5125" max="5125" width="12.25" style="276" customWidth="1"/>
    <col min="5126" max="5374" width="9" style="276"/>
    <col min="5375" max="5375" width="4.875" style="276" customWidth="1"/>
    <col min="5376" max="5376" width="30.625" style="276" customWidth="1"/>
    <col min="5377" max="5377" width="17" style="276" customWidth="1"/>
    <col min="5378" max="5378" width="13.5" style="276" customWidth="1"/>
    <col min="5379" max="5379" width="32.125" style="276" customWidth="1"/>
    <col min="5380" max="5380" width="15.5" style="276" customWidth="1"/>
    <col min="5381" max="5381" width="12.25" style="276" customWidth="1"/>
    <col min="5382" max="5630" width="9" style="276"/>
    <col min="5631" max="5631" width="4.875" style="276" customWidth="1"/>
    <col min="5632" max="5632" width="30.625" style="276" customWidth="1"/>
    <col min="5633" max="5633" width="17" style="276" customWidth="1"/>
    <col min="5634" max="5634" width="13.5" style="276" customWidth="1"/>
    <col min="5635" max="5635" width="32.125" style="276" customWidth="1"/>
    <col min="5636" max="5636" width="15.5" style="276" customWidth="1"/>
    <col min="5637" max="5637" width="12.25" style="276" customWidth="1"/>
    <col min="5638" max="5886" width="9" style="276"/>
    <col min="5887" max="5887" width="4.875" style="276" customWidth="1"/>
    <col min="5888" max="5888" width="30.625" style="276" customWidth="1"/>
    <col min="5889" max="5889" width="17" style="276" customWidth="1"/>
    <col min="5890" max="5890" width="13.5" style="276" customWidth="1"/>
    <col min="5891" max="5891" width="32.125" style="276" customWidth="1"/>
    <col min="5892" max="5892" width="15.5" style="276" customWidth="1"/>
    <col min="5893" max="5893" width="12.25" style="276" customWidth="1"/>
    <col min="5894" max="6142" width="10" style="276"/>
    <col min="6143" max="6143" width="4.875" style="276" customWidth="1"/>
    <col min="6144" max="6144" width="30.625" style="276" customWidth="1"/>
    <col min="6145" max="6145" width="17" style="276" customWidth="1"/>
    <col min="6146" max="6146" width="13.5" style="276" customWidth="1"/>
    <col min="6147" max="6147" width="32.125" style="276" customWidth="1"/>
    <col min="6148" max="6148" width="15.5" style="276" customWidth="1"/>
    <col min="6149" max="6149" width="12.25" style="276" customWidth="1"/>
    <col min="6150" max="6398" width="9" style="276"/>
    <col min="6399" max="6399" width="4.875" style="276" customWidth="1"/>
    <col min="6400" max="6400" width="30.625" style="276" customWidth="1"/>
    <col min="6401" max="6401" width="17" style="276" customWidth="1"/>
    <col min="6402" max="6402" width="13.5" style="276" customWidth="1"/>
    <col min="6403" max="6403" width="32.125" style="276" customWidth="1"/>
    <col min="6404" max="6404" width="15.5" style="276" customWidth="1"/>
    <col min="6405" max="6405" width="12.25" style="276" customWidth="1"/>
    <col min="6406" max="6654" width="9" style="276"/>
    <col min="6655" max="6655" width="4.875" style="276" customWidth="1"/>
    <col min="6656" max="6656" width="30.625" style="276" customWidth="1"/>
    <col min="6657" max="6657" width="17" style="276" customWidth="1"/>
    <col min="6658" max="6658" width="13.5" style="276" customWidth="1"/>
    <col min="6659" max="6659" width="32.125" style="276" customWidth="1"/>
    <col min="6660" max="6660" width="15.5" style="276" customWidth="1"/>
    <col min="6661" max="6661" width="12.25" style="276" customWidth="1"/>
    <col min="6662" max="6910" width="9" style="276"/>
    <col min="6911" max="6911" width="4.875" style="276" customWidth="1"/>
    <col min="6912" max="6912" width="30.625" style="276" customWidth="1"/>
    <col min="6913" max="6913" width="17" style="276" customWidth="1"/>
    <col min="6914" max="6914" width="13.5" style="276" customWidth="1"/>
    <col min="6915" max="6915" width="32.125" style="276" customWidth="1"/>
    <col min="6916" max="6916" width="15.5" style="276" customWidth="1"/>
    <col min="6917" max="6917" width="12.25" style="276" customWidth="1"/>
    <col min="6918" max="7166" width="10" style="276"/>
    <col min="7167" max="7167" width="4.875" style="276" customWidth="1"/>
    <col min="7168" max="7168" width="30.625" style="276" customWidth="1"/>
    <col min="7169" max="7169" width="17" style="276" customWidth="1"/>
    <col min="7170" max="7170" width="13.5" style="276" customWidth="1"/>
    <col min="7171" max="7171" width="32.125" style="276" customWidth="1"/>
    <col min="7172" max="7172" width="15.5" style="276" customWidth="1"/>
    <col min="7173" max="7173" width="12.25" style="276" customWidth="1"/>
    <col min="7174" max="7422" width="9" style="276"/>
    <col min="7423" max="7423" width="4.875" style="276" customWidth="1"/>
    <col min="7424" max="7424" width="30.625" style="276" customWidth="1"/>
    <col min="7425" max="7425" width="17" style="276" customWidth="1"/>
    <col min="7426" max="7426" width="13.5" style="276" customWidth="1"/>
    <col min="7427" max="7427" width="32.125" style="276" customWidth="1"/>
    <col min="7428" max="7428" width="15.5" style="276" customWidth="1"/>
    <col min="7429" max="7429" width="12.25" style="276" customWidth="1"/>
    <col min="7430" max="7678" width="9" style="276"/>
    <col min="7679" max="7679" width="4.875" style="276" customWidth="1"/>
    <col min="7680" max="7680" width="30.625" style="276" customWidth="1"/>
    <col min="7681" max="7681" width="17" style="276" customWidth="1"/>
    <col min="7682" max="7682" width="13.5" style="276" customWidth="1"/>
    <col min="7683" max="7683" width="32.125" style="276" customWidth="1"/>
    <col min="7684" max="7684" width="15.5" style="276" customWidth="1"/>
    <col min="7685" max="7685" width="12.25" style="276" customWidth="1"/>
    <col min="7686" max="7934" width="9" style="276"/>
    <col min="7935" max="7935" width="4.875" style="276" customWidth="1"/>
    <col min="7936" max="7936" width="30.625" style="276" customWidth="1"/>
    <col min="7937" max="7937" width="17" style="276" customWidth="1"/>
    <col min="7938" max="7938" width="13.5" style="276" customWidth="1"/>
    <col min="7939" max="7939" width="32.125" style="276" customWidth="1"/>
    <col min="7940" max="7940" width="15.5" style="276" customWidth="1"/>
    <col min="7941" max="7941" width="12.25" style="276" customWidth="1"/>
    <col min="7942" max="8190" width="10" style="276"/>
    <col min="8191" max="8191" width="4.875" style="276" customWidth="1"/>
    <col min="8192" max="8192" width="30.625" style="276" customWidth="1"/>
    <col min="8193" max="8193" width="17" style="276" customWidth="1"/>
    <col min="8194" max="8194" width="13.5" style="276" customWidth="1"/>
    <col min="8195" max="8195" width="32.125" style="276" customWidth="1"/>
    <col min="8196" max="8196" width="15.5" style="276" customWidth="1"/>
    <col min="8197" max="8197" width="12.25" style="276" customWidth="1"/>
    <col min="8198" max="8446" width="9" style="276"/>
    <col min="8447" max="8447" width="4.875" style="276" customWidth="1"/>
    <col min="8448" max="8448" width="30.625" style="276" customWidth="1"/>
    <col min="8449" max="8449" width="17" style="276" customWidth="1"/>
    <col min="8450" max="8450" width="13.5" style="276" customWidth="1"/>
    <col min="8451" max="8451" width="32.125" style="276" customWidth="1"/>
    <col min="8452" max="8452" width="15.5" style="276" customWidth="1"/>
    <col min="8453" max="8453" width="12.25" style="276" customWidth="1"/>
    <col min="8454" max="8702" width="9" style="276"/>
    <col min="8703" max="8703" width="4.875" style="276" customWidth="1"/>
    <col min="8704" max="8704" width="30.625" style="276" customWidth="1"/>
    <col min="8705" max="8705" width="17" style="276" customWidth="1"/>
    <col min="8706" max="8706" width="13.5" style="276" customWidth="1"/>
    <col min="8707" max="8707" width="32.125" style="276" customWidth="1"/>
    <col min="8708" max="8708" width="15.5" style="276" customWidth="1"/>
    <col min="8709" max="8709" width="12.25" style="276" customWidth="1"/>
    <col min="8710" max="8958" width="9" style="276"/>
    <col min="8959" max="8959" width="4.875" style="276" customWidth="1"/>
    <col min="8960" max="8960" width="30.625" style="276" customWidth="1"/>
    <col min="8961" max="8961" width="17" style="276" customWidth="1"/>
    <col min="8962" max="8962" width="13.5" style="276" customWidth="1"/>
    <col min="8963" max="8963" width="32.125" style="276" customWidth="1"/>
    <col min="8964" max="8964" width="15.5" style="276" customWidth="1"/>
    <col min="8965" max="8965" width="12.25" style="276" customWidth="1"/>
    <col min="8966" max="9214" width="10" style="276"/>
    <col min="9215" max="9215" width="4.875" style="276" customWidth="1"/>
    <col min="9216" max="9216" width="30.625" style="276" customWidth="1"/>
    <col min="9217" max="9217" width="17" style="276" customWidth="1"/>
    <col min="9218" max="9218" width="13.5" style="276" customWidth="1"/>
    <col min="9219" max="9219" width="32.125" style="276" customWidth="1"/>
    <col min="9220" max="9220" width="15.5" style="276" customWidth="1"/>
    <col min="9221" max="9221" width="12.25" style="276" customWidth="1"/>
    <col min="9222" max="9470" width="9" style="276"/>
    <col min="9471" max="9471" width="4.875" style="276" customWidth="1"/>
    <col min="9472" max="9472" width="30.625" style="276" customWidth="1"/>
    <col min="9473" max="9473" width="17" style="276" customWidth="1"/>
    <col min="9474" max="9474" width="13.5" style="276" customWidth="1"/>
    <col min="9475" max="9475" width="32.125" style="276" customWidth="1"/>
    <col min="9476" max="9476" width="15.5" style="276" customWidth="1"/>
    <col min="9477" max="9477" width="12.25" style="276" customWidth="1"/>
    <col min="9478" max="9726" width="9" style="276"/>
    <col min="9727" max="9727" width="4.875" style="276" customWidth="1"/>
    <col min="9728" max="9728" width="30.625" style="276" customWidth="1"/>
    <col min="9729" max="9729" width="17" style="276" customWidth="1"/>
    <col min="9730" max="9730" width="13.5" style="276" customWidth="1"/>
    <col min="9731" max="9731" width="32.125" style="276" customWidth="1"/>
    <col min="9732" max="9732" width="15.5" style="276" customWidth="1"/>
    <col min="9733" max="9733" width="12.25" style="276" customWidth="1"/>
    <col min="9734" max="9982" width="9" style="276"/>
    <col min="9983" max="9983" width="4.875" style="276" customWidth="1"/>
    <col min="9984" max="9984" width="30.625" style="276" customWidth="1"/>
    <col min="9985" max="9985" width="17" style="276" customWidth="1"/>
    <col min="9986" max="9986" width="13.5" style="276" customWidth="1"/>
    <col min="9987" max="9987" width="32.125" style="276" customWidth="1"/>
    <col min="9988" max="9988" width="15.5" style="276" customWidth="1"/>
    <col min="9989" max="9989" width="12.25" style="276" customWidth="1"/>
    <col min="9990" max="10238" width="10" style="276"/>
    <col min="10239" max="10239" width="4.875" style="276" customWidth="1"/>
    <col min="10240" max="10240" width="30.625" style="276" customWidth="1"/>
    <col min="10241" max="10241" width="17" style="276" customWidth="1"/>
    <col min="10242" max="10242" width="13.5" style="276" customWidth="1"/>
    <col min="10243" max="10243" width="32.125" style="276" customWidth="1"/>
    <col min="10244" max="10244" width="15.5" style="276" customWidth="1"/>
    <col min="10245" max="10245" width="12.25" style="276" customWidth="1"/>
    <col min="10246" max="10494" width="9" style="276"/>
    <col min="10495" max="10495" width="4.875" style="276" customWidth="1"/>
    <col min="10496" max="10496" width="30.625" style="276" customWidth="1"/>
    <col min="10497" max="10497" width="17" style="276" customWidth="1"/>
    <col min="10498" max="10498" width="13.5" style="276" customWidth="1"/>
    <col min="10499" max="10499" width="32.125" style="276" customWidth="1"/>
    <col min="10500" max="10500" width="15.5" style="276" customWidth="1"/>
    <col min="10501" max="10501" width="12.25" style="276" customWidth="1"/>
    <col min="10502" max="10750" width="9" style="276"/>
    <col min="10751" max="10751" width="4.875" style="276" customWidth="1"/>
    <col min="10752" max="10752" width="30.625" style="276" customWidth="1"/>
    <col min="10753" max="10753" width="17" style="276" customWidth="1"/>
    <col min="10754" max="10754" width="13.5" style="276" customWidth="1"/>
    <col min="10755" max="10755" width="32.125" style="276" customWidth="1"/>
    <col min="10756" max="10756" width="15.5" style="276" customWidth="1"/>
    <col min="10757" max="10757" width="12.25" style="276" customWidth="1"/>
    <col min="10758" max="11006" width="9" style="276"/>
    <col min="11007" max="11007" width="4.875" style="276" customWidth="1"/>
    <col min="11008" max="11008" width="30.625" style="276" customWidth="1"/>
    <col min="11009" max="11009" width="17" style="276" customWidth="1"/>
    <col min="11010" max="11010" width="13.5" style="276" customWidth="1"/>
    <col min="11011" max="11011" width="32.125" style="276" customWidth="1"/>
    <col min="11012" max="11012" width="15.5" style="276" customWidth="1"/>
    <col min="11013" max="11013" width="12.25" style="276" customWidth="1"/>
    <col min="11014" max="11262" width="10" style="276"/>
    <col min="11263" max="11263" width="4.875" style="276" customWidth="1"/>
    <col min="11264" max="11264" width="30.625" style="276" customWidth="1"/>
    <col min="11265" max="11265" width="17" style="276" customWidth="1"/>
    <col min="11266" max="11266" width="13.5" style="276" customWidth="1"/>
    <col min="11267" max="11267" width="32.125" style="276" customWidth="1"/>
    <col min="11268" max="11268" width="15.5" style="276" customWidth="1"/>
    <col min="11269" max="11269" width="12.25" style="276" customWidth="1"/>
    <col min="11270" max="11518" width="9" style="276"/>
    <col min="11519" max="11519" width="4.875" style="276" customWidth="1"/>
    <col min="11520" max="11520" width="30.625" style="276" customWidth="1"/>
    <col min="11521" max="11521" width="17" style="276" customWidth="1"/>
    <col min="11522" max="11522" width="13.5" style="276" customWidth="1"/>
    <col min="11523" max="11523" width="32.125" style="276" customWidth="1"/>
    <col min="11524" max="11524" width="15.5" style="276" customWidth="1"/>
    <col min="11525" max="11525" width="12.25" style="276" customWidth="1"/>
    <col min="11526" max="11774" width="9" style="276"/>
    <col min="11775" max="11775" width="4.875" style="276" customWidth="1"/>
    <col min="11776" max="11776" width="30.625" style="276" customWidth="1"/>
    <col min="11777" max="11777" width="17" style="276" customWidth="1"/>
    <col min="11778" max="11778" width="13.5" style="276" customWidth="1"/>
    <col min="11779" max="11779" width="32.125" style="276" customWidth="1"/>
    <col min="11780" max="11780" width="15.5" style="276" customWidth="1"/>
    <col min="11781" max="11781" width="12.25" style="276" customWidth="1"/>
    <col min="11782" max="12030" width="9" style="276"/>
    <col min="12031" max="12031" width="4.875" style="276" customWidth="1"/>
    <col min="12032" max="12032" width="30.625" style="276" customWidth="1"/>
    <col min="12033" max="12033" width="17" style="276" customWidth="1"/>
    <col min="12034" max="12034" width="13.5" style="276" customWidth="1"/>
    <col min="12035" max="12035" width="32.125" style="276" customWidth="1"/>
    <col min="12036" max="12036" width="15.5" style="276" customWidth="1"/>
    <col min="12037" max="12037" width="12.25" style="276" customWidth="1"/>
    <col min="12038" max="12286" width="10" style="276"/>
    <col min="12287" max="12287" width="4.875" style="276" customWidth="1"/>
    <col min="12288" max="12288" width="30.625" style="276" customWidth="1"/>
    <col min="12289" max="12289" width="17" style="276" customWidth="1"/>
    <col min="12290" max="12290" width="13.5" style="276" customWidth="1"/>
    <col min="12291" max="12291" width="32.125" style="276" customWidth="1"/>
    <col min="12292" max="12292" width="15.5" style="276" customWidth="1"/>
    <col min="12293" max="12293" width="12.25" style="276" customWidth="1"/>
    <col min="12294" max="12542" width="9" style="276"/>
    <col min="12543" max="12543" width="4.875" style="276" customWidth="1"/>
    <col min="12544" max="12544" width="30.625" style="276" customWidth="1"/>
    <col min="12545" max="12545" width="17" style="276" customWidth="1"/>
    <col min="12546" max="12546" width="13.5" style="276" customWidth="1"/>
    <col min="12547" max="12547" width="32.125" style="276" customWidth="1"/>
    <col min="12548" max="12548" width="15.5" style="276" customWidth="1"/>
    <col min="12549" max="12549" width="12.25" style="276" customWidth="1"/>
    <col min="12550" max="12798" width="9" style="276"/>
    <col min="12799" max="12799" width="4.875" style="276" customWidth="1"/>
    <col min="12800" max="12800" width="30.625" style="276" customWidth="1"/>
    <col min="12801" max="12801" width="17" style="276" customWidth="1"/>
    <col min="12802" max="12802" width="13.5" style="276" customWidth="1"/>
    <col min="12803" max="12803" width="32.125" style="276" customWidth="1"/>
    <col min="12804" max="12804" width="15.5" style="276" customWidth="1"/>
    <col min="12805" max="12805" width="12.25" style="276" customWidth="1"/>
    <col min="12806" max="13054" width="9" style="276"/>
    <col min="13055" max="13055" width="4.875" style="276" customWidth="1"/>
    <col min="13056" max="13056" width="30.625" style="276" customWidth="1"/>
    <col min="13057" max="13057" width="17" style="276" customWidth="1"/>
    <col min="13058" max="13058" width="13.5" style="276" customWidth="1"/>
    <col min="13059" max="13059" width="32.125" style="276" customWidth="1"/>
    <col min="13060" max="13060" width="15.5" style="276" customWidth="1"/>
    <col min="13061" max="13061" width="12.25" style="276" customWidth="1"/>
    <col min="13062" max="13310" width="10" style="276"/>
    <col min="13311" max="13311" width="4.875" style="276" customWidth="1"/>
    <col min="13312" max="13312" width="30.625" style="276" customWidth="1"/>
    <col min="13313" max="13313" width="17" style="276" customWidth="1"/>
    <col min="13314" max="13314" width="13.5" style="276" customWidth="1"/>
    <col min="13315" max="13315" width="32.125" style="276" customWidth="1"/>
    <col min="13316" max="13316" width="15.5" style="276" customWidth="1"/>
    <col min="13317" max="13317" width="12.25" style="276" customWidth="1"/>
    <col min="13318" max="13566" width="9" style="276"/>
    <col min="13567" max="13567" width="4.875" style="276" customWidth="1"/>
    <col min="13568" max="13568" width="30.625" style="276" customWidth="1"/>
    <col min="13569" max="13569" width="17" style="276" customWidth="1"/>
    <col min="13570" max="13570" width="13.5" style="276" customWidth="1"/>
    <col min="13571" max="13571" width="32.125" style="276" customWidth="1"/>
    <col min="13572" max="13572" width="15.5" style="276" customWidth="1"/>
    <col min="13573" max="13573" width="12.25" style="276" customWidth="1"/>
    <col min="13574" max="13822" width="9" style="276"/>
    <col min="13823" max="13823" width="4.875" style="276" customWidth="1"/>
    <col min="13824" max="13824" width="30.625" style="276" customWidth="1"/>
    <col min="13825" max="13825" width="17" style="276" customWidth="1"/>
    <col min="13826" max="13826" width="13.5" style="276" customWidth="1"/>
    <col min="13827" max="13827" width="32.125" style="276" customWidth="1"/>
    <col min="13828" max="13828" width="15.5" style="276" customWidth="1"/>
    <col min="13829" max="13829" width="12.25" style="276" customWidth="1"/>
    <col min="13830" max="14078" width="9" style="276"/>
    <col min="14079" max="14079" width="4.875" style="276" customWidth="1"/>
    <col min="14080" max="14080" width="30.625" style="276" customWidth="1"/>
    <col min="14081" max="14081" width="17" style="276" customWidth="1"/>
    <col min="14082" max="14082" width="13.5" style="276" customWidth="1"/>
    <col min="14083" max="14083" width="32.125" style="276" customWidth="1"/>
    <col min="14084" max="14084" width="15.5" style="276" customWidth="1"/>
    <col min="14085" max="14085" width="12.25" style="276" customWidth="1"/>
    <col min="14086" max="14334" width="10" style="276"/>
    <col min="14335" max="14335" width="4.875" style="276" customWidth="1"/>
    <col min="14336" max="14336" width="30.625" style="276" customWidth="1"/>
    <col min="14337" max="14337" width="17" style="276" customWidth="1"/>
    <col min="14338" max="14338" width="13.5" style="276" customWidth="1"/>
    <col min="14339" max="14339" width="32.125" style="276" customWidth="1"/>
    <col min="14340" max="14340" width="15.5" style="276" customWidth="1"/>
    <col min="14341" max="14341" width="12.25" style="276" customWidth="1"/>
    <col min="14342" max="14590" width="9" style="276"/>
    <col min="14591" max="14591" width="4.875" style="276" customWidth="1"/>
    <col min="14592" max="14592" width="30.625" style="276" customWidth="1"/>
    <col min="14593" max="14593" width="17" style="276" customWidth="1"/>
    <col min="14594" max="14594" width="13.5" style="276" customWidth="1"/>
    <col min="14595" max="14595" width="32.125" style="276" customWidth="1"/>
    <col min="14596" max="14596" width="15.5" style="276" customWidth="1"/>
    <col min="14597" max="14597" width="12.25" style="276" customWidth="1"/>
    <col min="14598" max="14846" width="9" style="276"/>
    <col min="14847" max="14847" width="4.875" style="276" customWidth="1"/>
    <col min="14848" max="14848" width="30.625" style="276" customWidth="1"/>
    <col min="14849" max="14849" width="17" style="276" customWidth="1"/>
    <col min="14850" max="14850" width="13.5" style="276" customWidth="1"/>
    <col min="14851" max="14851" width="32.125" style="276" customWidth="1"/>
    <col min="14852" max="14852" width="15.5" style="276" customWidth="1"/>
    <col min="14853" max="14853" width="12.25" style="276" customWidth="1"/>
    <col min="14854" max="15102" width="9" style="276"/>
    <col min="15103" max="15103" width="4.875" style="276" customWidth="1"/>
    <col min="15104" max="15104" width="30.625" style="276" customWidth="1"/>
    <col min="15105" max="15105" width="17" style="276" customWidth="1"/>
    <col min="15106" max="15106" width="13.5" style="276" customWidth="1"/>
    <col min="15107" max="15107" width="32.125" style="276" customWidth="1"/>
    <col min="15108" max="15108" width="15.5" style="276" customWidth="1"/>
    <col min="15109" max="15109" width="12.25" style="276" customWidth="1"/>
    <col min="15110" max="15358" width="10" style="276"/>
    <col min="15359" max="15359" width="4.875" style="276" customWidth="1"/>
    <col min="15360" max="15360" width="30.625" style="276" customWidth="1"/>
    <col min="15361" max="15361" width="17" style="276" customWidth="1"/>
    <col min="15362" max="15362" width="13.5" style="276" customWidth="1"/>
    <col min="15363" max="15363" width="32.125" style="276" customWidth="1"/>
    <col min="15364" max="15364" width="15.5" style="276" customWidth="1"/>
    <col min="15365" max="15365" width="12.25" style="276" customWidth="1"/>
    <col min="15366" max="15614" width="9" style="276"/>
    <col min="15615" max="15615" width="4.875" style="276" customWidth="1"/>
    <col min="15616" max="15616" width="30.625" style="276" customWidth="1"/>
    <col min="15617" max="15617" width="17" style="276" customWidth="1"/>
    <col min="15618" max="15618" width="13.5" style="276" customWidth="1"/>
    <col min="15619" max="15619" width="32.125" style="276" customWidth="1"/>
    <col min="15620" max="15620" width="15.5" style="276" customWidth="1"/>
    <col min="15621" max="15621" width="12.25" style="276" customWidth="1"/>
    <col min="15622" max="15870" width="9" style="276"/>
    <col min="15871" max="15871" width="4.875" style="276" customWidth="1"/>
    <col min="15872" max="15872" width="30.625" style="276" customWidth="1"/>
    <col min="15873" max="15873" width="17" style="276" customWidth="1"/>
    <col min="15874" max="15874" width="13.5" style="276" customWidth="1"/>
    <col min="15875" max="15875" width="32.125" style="276" customWidth="1"/>
    <col min="15876" max="15876" width="15.5" style="276" customWidth="1"/>
    <col min="15877" max="15877" width="12.25" style="276" customWidth="1"/>
    <col min="15878" max="16126" width="9" style="276"/>
    <col min="16127" max="16127" width="4.875" style="276" customWidth="1"/>
    <col min="16128" max="16128" width="30.625" style="276" customWidth="1"/>
    <col min="16129" max="16129" width="17" style="276" customWidth="1"/>
    <col min="16130" max="16130" width="13.5" style="276" customWidth="1"/>
    <col min="16131" max="16131" width="32.125" style="276" customWidth="1"/>
    <col min="16132" max="16132" width="15.5" style="276" customWidth="1"/>
    <col min="16133" max="16133" width="12.25" style="276" customWidth="1"/>
    <col min="16134" max="16382" width="10" style="276"/>
    <col min="16383" max="16384" width="10" style="276" customWidth="1"/>
  </cols>
  <sheetData>
    <row r="1" spans="1:14" ht="21" customHeight="1">
      <c r="A1" s="319" t="s">
        <v>19</v>
      </c>
      <c r="B1" s="319"/>
      <c r="C1" s="319"/>
      <c r="D1" s="319"/>
      <c r="E1" s="319"/>
      <c r="F1" s="319"/>
      <c r="G1" s="319"/>
      <c r="H1" s="319"/>
      <c r="I1" s="319"/>
      <c r="J1" s="319"/>
      <c r="K1" s="319"/>
      <c r="L1" s="319"/>
      <c r="M1" s="319"/>
      <c r="N1" s="319"/>
    </row>
    <row r="2" spans="1:14" ht="23.25" customHeight="1">
      <c r="A2" s="320" t="s">
        <v>20</v>
      </c>
      <c r="B2" s="320"/>
      <c r="C2" s="320"/>
      <c r="D2" s="320"/>
      <c r="E2" s="320"/>
      <c r="F2" s="320"/>
      <c r="G2" s="320"/>
      <c r="H2" s="320"/>
      <c r="I2" s="320"/>
      <c r="J2" s="320"/>
      <c r="K2" s="320"/>
      <c r="L2" s="320"/>
      <c r="M2" s="320"/>
      <c r="N2" s="320"/>
    </row>
    <row r="3" spans="1:14" ht="18" customHeight="1">
      <c r="A3" s="277"/>
      <c r="B3" s="277"/>
      <c r="C3" s="277"/>
      <c r="D3" s="277"/>
      <c r="E3" s="277"/>
      <c r="F3" s="277"/>
      <c r="G3" s="277"/>
      <c r="H3" s="277"/>
      <c r="I3" s="277"/>
      <c r="J3" s="277"/>
      <c r="K3" s="277"/>
      <c r="L3" s="277"/>
      <c r="M3" s="277"/>
      <c r="N3" s="296" t="s">
        <v>21</v>
      </c>
    </row>
    <row r="4" spans="1:14" ht="56.25">
      <c r="A4" s="185" t="s">
        <v>22</v>
      </c>
      <c r="B4" s="186" t="s">
        <v>23</v>
      </c>
      <c r="C4" s="186" t="s">
        <v>24</v>
      </c>
      <c r="D4" s="186" t="s">
        <v>25</v>
      </c>
      <c r="E4" s="186" t="s">
        <v>26</v>
      </c>
      <c r="F4" s="186" t="s">
        <v>27</v>
      </c>
      <c r="G4" s="187" t="s">
        <v>28</v>
      </c>
      <c r="H4" s="278" t="s">
        <v>29</v>
      </c>
      <c r="I4" s="186" t="s">
        <v>23</v>
      </c>
      <c r="J4" s="186" t="s">
        <v>24</v>
      </c>
      <c r="K4" s="186" t="s">
        <v>25</v>
      </c>
      <c r="L4" s="186" t="s">
        <v>26</v>
      </c>
      <c r="M4" s="186" t="s">
        <v>27</v>
      </c>
      <c r="N4" s="212" t="s">
        <v>28</v>
      </c>
    </row>
    <row r="5" spans="1:14" ht="23.25" customHeight="1">
      <c r="A5" s="188" t="s">
        <v>30</v>
      </c>
      <c r="B5" s="189">
        <f>B6+B32</f>
        <v>3454</v>
      </c>
      <c r="C5" s="189">
        <f t="shared" ref="C5:E5" si="0">C6+C32</f>
        <v>3454</v>
      </c>
      <c r="D5" s="189">
        <f t="shared" si="0"/>
        <v>3511</v>
      </c>
      <c r="E5" s="189">
        <f t="shared" si="0"/>
        <v>3358</v>
      </c>
      <c r="F5" s="242"/>
      <c r="G5" s="279"/>
      <c r="H5" s="280" t="s">
        <v>30</v>
      </c>
      <c r="I5" s="189">
        <f>I6+I32</f>
        <v>3454</v>
      </c>
      <c r="J5" s="189">
        <f>J6+J32</f>
        <v>3454</v>
      </c>
      <c r="K5" s="297">
        <v>3511</v>
      </c>
      <c r="L5" s="189">
        <f>L6+L32</f>
        <v>3358</v>
      </c>
      <c r="M5" s="242"/>
      <c r="N5" s="298"/>
    </row>
    <row r="6" spans="1:14" ht="23.25" customHeight="1">
      <c r="A6" s="281" t="s">
        <v>31</v>
      </c>
      <c r="B6" s="189">
        <f>B7+B23</f>
        <v>1780</v>
      </c>
      <c r="C6" s="189">
        <f t="shared" ref="C6:D6" si="1">C7+C23</f>
        <v>1780</v>
      </c>
      <c r="D6" s="189">
        <f t="shared" si="1"/>
        <v>1780</v>
      </c>
      <c r="E6" s="189">
        <f>E7+E23</f>
        <v>1627</v>
      </c>
      <c r="F6" s="238">
        <f t="shared" ref="F6:F11" si="2">IFERROR(E6/D6,0)</f>
        <v>0.91404494382022505</v>
      </c>
      <c r="G6" s="282">
        <f>IFERROR(E6/#REF!,0)</f>
        <v>0</v>
      </c>
      <c r="H6" s="283" t="s">
        <v>32</v>
      </c>
      <c r="I6" s="189">
        <f>SUM(I7:I31)</f>
        <v>3305</v>
      </c>
      <c r="J6" s="189">
        <f>SUM(J7:J31)</f>
        <v>3305</v>
      </c>
      <c r="K6" s="297">
        <v>3386</v>
      </c>
      <c r="L6" s="189">
        <v>3226</v>
      </c>
      <c r="M6" s="238">
        <v>0.97609682299546097</v>
      </c>
      <c r="N6" s="299">
        <v>1.1315144083384401</v>
      </c>
    </row>
    <row r="7" spans="1:14" ht="15.75" customHeight="1">
      <c r="A7" s="284" t="s">
        <v>33</v>
      </c>
      <c r="B7" s="194">
        <v>1777</v>
      </c>
      <c r="C7" s="194">
        <v>1777</v>
      </c>
      <c r="D7" s="285">
        <v>1777</v>
      </c>
      <c r="E7" s="194">
        <v>1602</v>
      </c>
      <c r="F7" s="256">
        <f t="shared" si="2"/>
        <v>0.90151941474395003</v>
      </c>
      <c r="G7" s="282">
        <v>1.0730073677160099</v>
      </c>
      <c r="H7" s="286" t="s">
        <v>34</v>
      </c>
      <c r="I7" s="194">
        <v>951</v>
      </c>
      <c r="J7" s="194">
        <v>951</v>
      </c>
      <c r="K7" s="285">
        <v>1013</v>
      </c>
      <c r="L7" s="194">
        <v>1010</v>
      </c>
      <c r="M7" s="256">
        <v>1.0620399579390101</v>
      </c>
      <c r="N7" s="299">
        <v>1.0316649642492299</v>
      </c>
    </row>
    <row r="8" spans="1:14" ht="15.75" customHeight="1">
      <c r="A8" s="245" t="s">
        <v>35</v>
      </c>
      <c r="B8" s="194">
        <v>1150</v>
      </c>
      <c r="C8" s="194">
        <v>1150</v>
      </c>
      <c r="D8" s="287">
        <v>1150</v>
      </c>
      <c r="E8" s="194">
        <v>1055</v>
      </c>
      <c r="F8" s="256">
        <f t="shared" si="2"/>
        <v>0.91739130434782601</v>
      </c>
      <c r="G8" s="282">
        <v>0.96347031963470298</v>
      </c>
      <c r="H8" s="286" t="s">
        <v>36</v>
      </c>
      <c r="I8" s="194">
        <v>0</v>
      </c>
      <c r="J8" s="194">
        <v>0</v>
      </c>
      <c r="K8" s="287">
        <v>0</v>
      </c>
      <c r="L8" s="194"/>
      <c r="M8" s="246">
        <v>0</v>
      </c>
      <c r="N8" s="299"/>
    </row>
    <row r="9" spans="1:14" ht="15.75" customHeight="1">
      <c r="A9" s="245" t="s">
        <v>37</v>
      </c>
      <c r="B9" s="194">
        <v>95</v>
      </c>
      <c r="C9" s="194">
        <v>95</v>
      </c>
      <c r="D9" s="287">
        <v>95</v>
      </c>
      <c r="E9" s="194">
        <v>142</v>
      </c>
      <c r="F9" s="256">
        <f t="shared" si="2"/>
        <v>1.49473684210526</v>
      </c>
      <c r="G9" s="282">
        <v>1.5777777777777799</v>
      </c>
      <c r="H9" s="286" t="s">
        <v>38</v>
      </c>
      <c r="I9" s="194">
        <v>0</v>
      </c>
      <c r="J9" s="194">
        <v>0</v>
      </c>
      <c r="K9" s="287">
        <v>0</v>
      </c>
      <c r="L9" s="194"/>
      <c r="M9" s="246">
        <v>0</v>
      </c>
      <c r="N9" s="299"/>
    </row>
    <row r="10" spans="1:14" ht="15.75" customHeight="1">
      <c r="A10" s="245" t="s">
        <v>39</v>
      </c>
      <c r="B10" s="194">
        <v>266</v>
      </c>
      <c r="C10" s="194">
        <v>266</v>
      </c>
      <c r="D10" s="287">
        <v>266</v>
      </c>
      <c r="E10" s="194">
        <v>132</v>
      </c>
      <c r="F10" s="256">
        <f t="shared" si="2"/>
        <v>0.49624060150375898</v>
      </c>
      <c r="G10" s="282">
        <v>2.5384615384615401</v>
      </c>
      <c r="H10" s="286" t="s">
        <v>40</v>
      </c>
      <c r="I10" s="194">
        <v>0</v>
      </c>
      <c r="J10" s="194">
        <v>0</v>
      </c>
      <c r="K10" s="287">
        <v>0</v>
      </c>
      <c r="L10" s="194"/>
      <c r="M10" s="246">
        <v>0</v>
      </c>
      <c r="N10" s="299"/>
    </row>
    <row r="11" spans="1:14" ht="15.75" customHeight="1">
      <c r="A11" s="245" t="s">
        <v>41</v>
      </c>
      <c r="B11" s="194"/>
      <c r="C11" s="194"/>
      <c r="D11" s="287"/>
      <c r="E11" s="194"/>
      <c r="F11" s="256">
        <f t="shared" si="2"/>
        <v>0</v>
      </c>
      <c r="G11" s="282"/>
      <c r="H11" s="286" t="s">
        <v>42</v>
      </c>
      <c r="I11" s="194">
        <v>0</v>
      </c>
      <c r="J11" s="194">
        <v>0</v>
      </c>
      <c r="K11" s="287">
        <v>0</v>
      </c>
      <c r="L11" s="194"/>
      <c r="M11" s="246">
        <v>0</v>
      </c>
      <c r="N11" s="299"/>
    </row>
    <row r="12" spans="1:14" ht="15.75" customHeight="1">
      <c r="A12" s="245" t="s">
        <v>43</v>
      </c>
      <c r="B12" s="194">
        <v>213</v>
      </c>
      <c r="C12" s="194">
        <v>213</v>
      </c>
      <c r="D12" s="287">
        <v>213</v>
      </c>
      <c r="E12" s="194">
        <v>213</v>
      </c>
      <c r="F12" s="256">
        <f t="shared" ref="F12:F41" si="3">IFERROR(E12/D12,0)</f>
        <v>1</v>
      </c>
      <c r="G12" s="282">
        <v>1.0492610837438401</v>
      </c>
      <c r="H12" s="286" t="s">
        <v>44</v>
      </c>
      <c r="I12" s="194">
        <v>0</v>
      </c>
      <c r="J12" s="194">
        <v>0</v>
      </c>
      <c r="K12" s="287">
        <v>0</v>
      </c>
      <c r="L12" s="194"/>
      <c r="M12" s="246">
        <v>0</v>
      </c>
      <c r="N12" s="299"/>
    </row>
    <row r="13" spans="1:14" ht="15.75" customHeight="1">
      <c r="A13" s="245" t="s">
        <v>45</v>
      </c>
      <c r="B13" s="194">
        <v>34</v>
      </c>
      <c r="C13" s="194">
        <v>34</v>
      </c>
      <c r="D13" s="287">
        <v>34</v>
      </c>
      <c r="E13" s="194">
        <v>33</v>
      </c>
      <c r="F13" s="256">
        <f t="shared" si="3"/>
        <v>0.97058823529411797</v>
      </c>
      <c r="G13" s="282">
        <v>0.97058823529411797</v>
      </c>
      <c r="H13" s="286" t="s">
        <v>46</v>
      </c>
      <c r="I13" s="194">
        <v>93</v>
      </c>
      <c r="J13" s="194">
        <v>93</v>
      </c>
      <c r="K13" s="287">
        <v>100</v>
      </c>
      <c r="L13" s="194">
        <v>99</v>
      </c>
      <c r="M13" s="256">
        <v>1.06451612903226</v>
      </c>
      <c r="N13" s="299">
        <v>1.1000000000000001</v>
      </c>
    </row>
    <row r="14" spans="1:14" ht="15.75" customHeight="1">
      <c r="A14" s="288" t="s">
        <v>47</v>
      </c>
      <c r="B14" s="194">
        <v>18</v>
      </c>
      <c r="C14" s="194">
        <v>18</v>
      </c>
      <c r="D14" s="287">
        <v>18</v>
      </c>
      <c r="E14" s="194">
        <v>25</v>
      </c>
      <c r="F14" s="256">
        <f t="shared" si="3"/>
        <v>1.3888888888888899</v>
      </c>
      <c r="G14" s="282">
        <v>1.3888888888888899</v>
      </c>
      <c r="H14" s="286" t="s">
        <v>48</v>
      </c>
      <c r="I14" s="194">
        <v>410</v>
      </c>
      <c r="J14" s="194">
        <v>410</v>
      </c>
      <c r="K14" s="287">
        <v>457</v>
      </c>
      <c r="L14" s="194">
        <v>455</v>
      </c>
      <c r="M14" s="256">
        <v>1.1097560975609799</v>
      </c>
      <c r="N14" s="299">
        <v>1.14609571788413</v>
      </c>
    </row>
    <row r="15" spans="1:14" ht="15.75" customHeight="1">
      <c r="A15" s="245" t="s">
        <v>49</v>
      </c>
      <c r="B15" s="194"/>
      <c r="C15" s="194"/>
      <c r="D15" s="287"/>
      <c r="E15" s="194">
        <v>1</v>
      </c>
      <c r="F15" s="238">
        <f t="shared" si="3"/>
        <v>0</v>
      </c>
      <c r="G15" s="282"/>
      <c r="H15" s="286" t="s">
        <v>50</v>
      </c>
      <c r="I15" s="194">
        <v>98</v>
      </c>
      <c r="J15" s="300">
        <v>98</v>
      </c>
      <c r="K15" s="287">
        <v>98</v>
      </c>
      <c r="L15" s="300">
        <v>88</v>
      </c>
      <c r="M15" s="256">
        <v>0.89795918367346905</v>
      </c>
      <c r="N15" s="299">
        <v>0.94623655913978499</v>
      </c>
    </row>
    <row r="16" spans="1:14" ht="15.75" customHeight="1">
      <c r="A16" s="288" t="s">
        <v>51</v>
      </c>
      <c r="B16" s="194"/>
      <c r="C16" s="194"/>
      <c r="D16" s="287"/>
      <c r="E16" s="194"/>
      <c r="F16" s="238">
        <f t="shared" si="3"/>
        <v>0</v>
      </c>
      <c r="G16" s="282"/>
      <c r="H16" s="286" t="s">
        <v>52</v>
      </c>
      <c r="I16" s="194">
        <v>222</v>
      </c>
      <c r="J16" s="194">
        <v>222</v>
      </c>
      <c r="K16" s="287">
        <v>220</v>
      </c>
      <c r="L16" s="194">
        <v>137</v>
      </c>
      <c r="M16" s="256">
        <v>0.61711711711711703</v>
      </c>
      <c r="N16" s="299">
        <v>0.64186046511627903</v>
      </c>
    </row>
    <row r="17" spans="1:14" ht="15.75" customHeight="1">
      <c r="A17" s="288" t="s">
        <v>53</v>
      </c>
      <c r="B17" s="194"/>
      <c r="C17" s="194"/>
      <c r="D17" s="287"/>
      <c r="E17" s="194"/>
      <c r="F17" s="238">
        <f t="shared" si="3"/>
        <v>0</v>
      </c>
      <c r="G17" s="282"/>
      <c r="H17" s="286" t="s">
        <v>54</v>
      </c>
      <c r="I17" s="194">
        <v>180</v>
      </c>
      <c r="J17" s="194">
        <v>180</v>
      </c>
      <c r="K17" s="287">
        <v>180</v>
      </c>
      <c r="L17" s="194">
        <v>202</v>
      </c>
      <c r="M17" s="256">
        <v>1.12222222222222</v>
      </c>
      <c r="N17" s="299">
        <v>1.16091954022989</v>
      </c>
    </row>
    <row r="18" spans="1:14" ht="15.75" customHeight="1">
      <c r="A18" s="288" t="s">
        <v>55</v>
      </c>
      <c r="B18" s="194"/>
      <c r="C18" s="194"/>
      <c r="D18" s="287"/>
      <c r="E18" s="194"/>
      <c r="F18" s="238">
        <f t="shared" si="3"/>
        <v>0</v>
      </c>
      <c r="G18" s="282">
        <v>1</v>
      </c>
      <c r="H18" s="286" t="s">
        <v>56</v>
      </c>
      <c r="I18" s="194">
        <v>873</v>
      </c>
      <c r="J18" s="194">
        <v>873</v>
      </c>
      <c r="K18" s="287">
        <v>873</v>
      </c>
      <c r="L18" s="194">
        <v>869</v>
      </c>
      <c r="M18" s="256">
        <v>0.99541809851088203</v>
      </c>
      <c r="N18" s="299">
        <v>1.0093023255814</v>
      </c>
    </row>
    <row r="19" spans="1:14" ht="15.75" customHeight="1">
      <c r="A19" s="288" t="s">
        <v>57</v>
      </c>
      <c r="B19" s="194">
        <v>1</v>
      </c>
      <c r="C19" s="194">
        <v>1</v>
      </c>
      <c r="D19" s="285">
        <v>1</v>
      </c>
      <c r="E19" s="194">
        <v>1</v>
      </c>
      <c r="F19" s="256">
        <f t="shared" si="3"/>
        <v>1</v>
      </c>
      <c r="G19" s="282"/>
      <c r="H19" s="286" t="s">
        <v>58</v>
      </c>
      <c r="I19" s="194">
        <v>0</v>
      </c>
      <c r="J19" s="300">
        <v>0</v>
      </c>
      <c r="K19" s="285">
        <v>0</v>
      </c>
      <c r="L19" s="300"/>
      <c r="M19" s="256">
        <v>0</v>
      </c>
      <c r="N19" s="299"/>
    </row>
    <row r="20" spans="1:14" ht="15.75" customHeight="1">
      <c r="A20" s="288" t="s">
        <v>59</v>
      </c>
      <c r="B20" s="194"/>
      <c r="C20" s="194"/>
      <c r="D20" s="287"/>
      <c r="E20" s="194"/>
      <c r="F20" s="238">
        <f t="shared" si="3"/>
        <v>0</v>
      </c>
      <c r="G20" s="282"/>
      <c r="H20" s="286" t="s">
        <v>60</v>
      </c>
      <c r="I20" s="194">
        <v>255</v>
      </c>
      <c r="J20" s="194">
        <v>255</v>
      </c>
      <c r="K20" s="287">
        <v>255</v>
      </c>
      <c r="L20" s="194">
        <v>198</v>
      </c>
      <c r="M20" s="256">
        <v>0.77647058823529402</v>
      </c>
      <c r="N20" s="299">
        <v>2.0036900369003701</v>
      </c>
    </row>
    <row r="21" spans="1:14" ht="15.75" customHeight="1">
      <c r="A21" s="288" t="s">
        <v>61</v>
      </c>
      <c r="B21" s="194"/>
      <c r="C21" s="194"/>
      <c r="D21" s="287"/>
      <c r="E21" s="194"/>
      <c r="F21" s="238">
        <f t="shared" si="3"/>
        <v>0</v>
      </c>
      <c r="G21" s="282"/>
      <c r="H21" s="286" t="s">
        <v>62</v>
      </c>
      <c r="I21" s="194">
        <v>0</v>
      </c>
      <c r="J21" s="194">
        <v>0</v>
      </c>
      <c r="K21" s="287">
        <v>0</v>
      </c>
      <c r="L21" s="194"/>
      <c r="M21" s="246">
        <v>0</v>
      </c>
      <c r="N21" s="299"/>
    </row>
    <row r="22" spans="1:14" ht="15.75" customHeight="1">
      <c r="A22" s="288" t="s">
        <v>63</v>
      </c>
      <c r="B22" s="189"/>
      <c r="C22" s="189"/>
      <c r="D22" s="287"/>
      <c r="E22" s="189"/>
      <c r="F22" s="238">
        <f t="shared" si="3"/>
        <v>0</v>
      </c>
      <c r="G22" s="282"/>
      <c r="H22" s="286" t="s">
        <v>64</v>
      </c>
      <c r="I22" s="194">
        <v>0</v>
      </c>
      <c r="J22" s="194">
        <v>0</v>
      </c>
      <c r="K22" s="287">
        <v>0</v>
      </c>
      <c r="L22" s="194"/>
      <c r="M22" s="246">
        <v>0</v>
      </c>
      <c r="N22" s="299"/>
    </row>
    <row r="23" spans="1:14" ht="15.75" customHeight="1">
      <c r="A23" s="284" t="s">
        <v>65</v>
      </c>
      <c r="B23" s="194">
        <v>3</v>
      </c>
      <c r="C23" s="194">
        <v>3</v>
      </c>
      <c r="D23" s="248">
        <v>3</v>
      </c>
      <c r="E23" s="194">
        <v>25</v>
      </c>
      <c r="F23" s="256">
        <f t="shared" si="3"/>
        <v>8.3333333333333304</v>
      </c>
      <c r="G23" s="282">
        <v>0.75757575757575801</v>
      </c>
      <c r="H23" s="286" t="s">
        <v>66</v>
      </c>
      <c r="I23" s="194"/>
      <c r="J23" s="194"/>
      <c r="K23" s="248"/>
      <c r="L23" s="194"/>
      <c r="M23" s="246">
        <v>0</v>
      </c>
      <c r="N23" s="299"/>
    </row>
    <row r="24" spans="1:14" ht="15.75" customHeight="1">
      <c r="A24" s="245" t="s">
        <v>67</v>
      </c>
      <c r="B24" s="194"/>
      <c r="C24" s="194"/>
      <c r="D24" s="248"/>
      <c r="E24" s="194"/>
      <c r="F24" s="238">
        <f t="shared" si="3"/>
        <v>0</v>
      </c>
      <c r="G24" s="282"/>
      <c r="H24" s="286" t="s">
        <v>68</v>
      </c>
      <c r="I24" s="194">
        <v>0</v>
      </c>
      <c r="J24" s="194">
        <v>0</v>
      </c>
      <c r="K24" s="248">
        <v>0</v>
      </c>
      <c r="L24" s="194"/>
      <c r="M24" s="246">
        <v>0</v>
      </c>
      <c r="N24" s="299"/>
    </row>
    <row r="25" spans="1:14" ht="15.75" customHeight="1">
      <c r="A25" s="245" t="s">
        <v>69</v>
      </c>
      <c r="B25" s="194"/>
      <c r="C25" s="194"/>
      <c r="D25" s="248"/>
      <c r="E25" s="194"/>
      <c r="F25" s="238">
        <f t="shared" si="3"/>
        <v>0</v>
      </c>
      <c r="G25" s="282"/>
      <c r="H25" s="286" t="s">
        <v>70</v>
      </c>
      <c r="I25" s="194">
        <v>190</v>
      </c>
      <c r="J25" s="194">
        <v>190</v>
      </c>
      <c r="K25" s="248">
        <v>190</v>
      </c>
      <c r="L25" s="194">
        <v>168</v>
      </c>
      <c r="M25" s="256">
        <v>0.884210526315789</v>
      </c>
      <c r="N25" s="299">
        <v>0.73062730627306305</v>
      </c>
    </row>
    <row r="26" spans="1:14" ht="15.75" customHeight="1">
      <c r="A26" s="245" t="s">
        <v>71</v>
      </c>
      <c r="B26" s="194">
        <v>1</v>
      </c>
      <c r="C26" s="194">
        <v>1</v>
      </c>
      <c r="D26" s="248">
        <v>1</v>
      </c>
      <c r="E26" s="194">
        <v>8</v>
      </c>
      <c r="F26" s="256">
        <f t="shared" si="3"/>
        <v>8</v>
      </c>
      <c r="G26" s="282"/>
      <c r="H26" s="286" t="s">
        <v>72</v>
      </c>
      <c r="I26" s="194">
        <v>0</v>
      </c>
      <c r="J26" s="194">
        <v>0</v>
      </c>
      <c r="K26" s="248">
        <v>0</v>
      </c>
      <c r="L26" s="194"/>
      <c r="M26" s="246">
        <v>0</v>
      </c>
      <c r="N26" s="299">
        <f>IFERROR(L26/#REF!,0)</f>
        <v>0</v>
      </c>
    </row>
    <row r="27" spans="1:14" ht="15.75" customHeight="1">
      <c r="A27" s="249" t="s">
        <v>73</v>
      </c>
      <c r="B27" s="194">
        <v>2</v>
      </c>
      <c r="C27" s="194">
        <v>2</v>
      </c>
      <c r="D27" s="289">
        <v>2</v>
      </c>
      <c r="E27" s="194">
        <v>17</v>
      </c>
      <c r="F27" s="256">
        <f t="shared" si="3"/>
        <v>8.5</v>
      </c>
      <c r="G27" s="282">
        <v>0.51515151515151503</v>
      </c>
      <c r="H27" s="286" t="s">
        <v>74</v>
      </c>
      <c r="I27" s="194">
        <v>0</v>
      </c>
      <c r="J27" s="194">
        <v>0</v>
      </c>
      <c r="K27" s="289">
        <v>0</v>
      </c>
      <c r="L27" s="194"/>
      <c r="M27" s="289">
        <v>0</v>
      </c>
      <c r="N27" s="299">
        <f>IFERROR(L27/#REF!,0)</f>
        <v>0</v>
      </c>
    </row>
    <row r="28" spans="1:14" ht="15.75" customHeight="1">
      <c r="A28" s="249" t="s">
        <v>75</v>
      </c>
      <c r="B28" s="194"/>
      <c r="C28" s="194"/>
      <c r="D28" s="289"/>
      <c r="E28" s="194"/>
      <c r="F28" s="238">
        <f t="shared" si="3"/>
        <v>0</v>
      </c>
      <c r="G28" s="282">
        <f>IFERROR(E28/#REF!,0)</f>
        <v>0</v>
      </c>
      <c r="H28" s="286" t="s">
        <v>76</v>
      </c>
      <c r="I28" s="194">
        <v>33</v>
      </c>
      <c r="J28" s="194">
        <v>33</v>
      </c>
      <c r="K28" s="289"/>
      <c r="L28" s="194"/>
      <c r="M28" s="289">
        <v>0</v>
      </c>
      <c r="N28" s="299">
        <f>IFERROR(L28/#REF!,0)</f>
        <v>0</v>
      </c>
    </row>
    <row r="29" spans="1:14" ht="15.75" customHeight="1">
      <c r="A29" s="249" t="s">
        <v>77</v>
      </c>
      <c r="B29" s="194"/>
      <c r="C29" s="194"/>
      <c r="D29" s="289"/>
      <c r="E29" s="194"/>
      <c r="F29" s="238">
        <f t="shared" si="3"/>
        <v>0</v>
      </c>
      <c r="G29" s="282">
        <f>IFERROR(E29/#REF!,0)</f>
        <v>0</v>
      </c>
      <c r="H29" s="286" t="s">
        <v>78</v>
      </c>
      <c r="I29" s="194"/>
      <c r="J29" s="194"/>
      <c r="K29" s="289"/>
      <c r="L29" s="194"/>
      <c r="M29" s="289"/>
      <c r="N29" s="299">
        <f>IFERROR(L29/#REF!,0)</f>
        <v>0</v>
      </c>
    </row>
    <row r="30" spans="1:14" ht="15.75" customHeight="1">
      <c r="A30" s="249" t="s">
        <v>79</v>
      </c>
      <c r="B30" s="194"/>
      <c r="C30" s="194"/>
      <c r="D30" s="289"/>
      <c r="E30" s="194"/>
      <c r="F30" s="238">
        <f t="shared" si="3"/>
        <v>0</v>
      </c>
      <c r="G30" s="282">
        <f>IFERROR(E30/#REF!,0)</f>
        <v>0</v>
      </c>
      <c r="H30" s="286" t="s">
        <v>80</v>
      </c>
      <c r="I30" s="194"/>
      <c r="J30" s="194"/>
      <c r="K30" s="289"/>
      <c r="L30" s="194"/>
      <c r="M30" s="289"/>
      <c r="N30" s="299">
        <f>IFERROR(L30/#REF!,0)</f>
        <v>0</v>
      </c>
    </row>
    <row r="31" spans="1:14" ht="15.75" customHeight="1">
      <c r="B31" s="194"/>
      <c r="C31" s="194"/>
      <c r="D31" s="289"/>
      <c r="E31" s="194"/>
      <c r="F31" s="238">
        <f t="shared" si="3"/>
        <v>0</v>
      </c>
      <c r="G31" s="279">
        <f>IFERROR(E31/#REF!,0)</f>
        <v>0</v>
      </c>
      <c r="H31" s="286" t="s">
        <v>81</v>
      </c>
      <c r="I31" s="194"/>
      <c r="J31" s="194"/>
      <c r="K31" s="289"/>
      <c r="L31" s="194"/>
      <c r="M31" s="289"/>
      <c r="N31" s="299">
        <f>IFERROR(L31/#REF!,0)</f>
        <v>0</v>
      </c>
    </row>
    <row r="32" spans="1:14" ht="24" customHeight="1">
      <c r="A32" s="281" t="s">
        <v>82</v>
      </c>
      <c r="B32" s="189">
        <f>SUM(B33:B37)+B41</f>
        <v>1674</v>
      </c>
      <c r="C32" s="189">
        <f>SUM(C33:C37)+C41</f>
        <v>1674</v>
      </c>
      <c r="D32" s="189">
        <f>SUM(D33:D37)+D41</f>
        <v>1731</v>
      </c>
      <c r="E32" s="189">
        <f>SUM(E33:E37)+E41</f>
        <v>1731</v>
      </c>
      <c r="F32" s="238">
        <f t="shared" si="3"/>
        <v>1</v>
      </c>
      <c r="G32" s="279">
        <f>IFERROR(E32/#REF!,0)</f>
        <v>0</v>
      </c>
      <c r="H32" s="283" t="s">
        <v>83</v>
      </c>
      <c r="I32" s="189">
        <f>I33+I34+I35+I38+I39+I43</f>
        <v>149</v>
      </c>
      <c r="J32" s="189">
        <f>J33+J34+J35+J38+J39+J43</f>
        <v>149</v>
      </c>
      <c r="K32" s="297">
        <v>125</v>
      </c>
      <c r="L32" s="189">
        <f>L33+L34+L35+L38+L39+L43</f>
        <v>132</v>
      </c>
      <c r="M32" s="242" t="s">
        <v>84</v>
      </c>
      <c r="N32" s="217" t="s">
        <v>84</v>
      </c>
    </row>
    <row r="33" spans="1:14" ht="15.75" customHeight="1">
      <c r="A33" s="81" t="s">
        <v>85</v>
      </c>
      <c r="B33" s="194">
        <v>1647</v>
      </c>
      <c r="C33" s="194">
        <v>1647</v>
      </c>
      <c r="D33" s="349">
        <v>1704</v>
      </c>
      <c r="E33" s="194">
        <v>1704</v>
      </c>
      <c r="F33" s="256">
        <f t="shared" si="3"/>
        <v>1</v>
      </c>
      <c r="G33" s="279">
        <f>IFERROR(E33/#REF!,0)</f>
        <v>0</v>
      </c>
      <c r="H33" s="253" t="s">
        <v>86</v>
      </c>
      <c r="I33" s="194">
        <v>149</v>
      </c>
      <c r="J33" s="194">
        <v>149</v>
      </c>
      <c r="K33" s="253">
        <v>125</v>
      </c>
      <c r="L33" s="194">
        <v>125</v>
      </c>
      <c r="M33" s="256">
        <v>0.83892617449664397</v>
      </c>
      <c r="N33" s="301"/>
    </row>
    <row r="34" spans="1:14" ht="15.75" customHeight="1">
      <c r="A34" s="81" t="s">
        <v>87</v>
      </c>
      <c r="B34" s="194"/>
      <c r="C34" s="194"/>
      <c r="D34" s="253"/>
      <c r="E34" s="194"/>
      <c r="F34" s="238">
        <f t="shared" si="3"/>
        <v>0</v>
      </c>
      <c r="G34" s="279">
        <f>IFERROR(E34/#REF!,0)</f>
        <v>0</v>
      </c>
      <c r="H34" s="253" t="s">
        <v>88</v>
      </c>
      <c r="I34" s="194"/>
      <c r="J34" s="194"/>
      <c r="K34" s="253"/>
      <c r="L34" s="194"/>
      <c r="M34" s="246"/>
      <c r="N34" s="301"/>
    </row>
    <row r="35" spans="1:14" ht="15.75" customHeight="1">
      <c r="A35" s="81" t="s">
        <v>89</v>
      </c>
      <c r="B35" s="194"/>
      <c r="C35" s="194"/>
      <c r="D35" s="253"/>
      <c r="E35" s="194"/>
      <c r="F35" s="238">
        <f t="shared" si="3"/>
        <v>0</v>
      </c>
      <c r="G35" s="279">
        <f>IFERROR(E35/#REF!,0)</f>
        <v>0</v>
      </c>
      <c r="H35" s="253" t="s">
        <v>90</v>
      </c>
      <c r="I35" s="194"/>
      <c r="J35" s="194"/>
      <c r="K35" s="253"/>
      <c r="L35" s="194"/>
      <c r="M35" s="246"/>
      <c r="N35" s="301"/>
    </row>
    <row r="36" spans="1:14" ht="15.75" customHeight="1">
      <c r="A36" s="81" t="s">
        <v>91</v>
      </c>
      <c r="B36" s="194"/>
      <c r="C36" s="194"/>
      <c r="D36" s="253"/>
      <c r="E36" s="194"/>
      <c r="F36" s="238">
        <f t="shared" si="3"/>
        <v>0</v>
      </c>
      <c r="G36" s="279">
        <f>IFERROR(E36/#REF!,0)</f>
        <v>0</v>
      </c>
      <c r="H36" s="253" t="s">
        <v>92</v>
      </c>
      <c r="I36" s="194"/>
      <c r="J36" s="194"/>
      <c r="K36" s="253"/>
      <c r="L36" s="194"/>
      <c r="M36" s="246"/>
      <c r="N36" s="301"/>
    </row>
    <row r="37" spans="1:14" ht="15.75" customHeight="1">
      <c r="A37" s="81" t="s">
        <v>93</v>
      </c>
      <c r="B37" s="194">
        <f>SUM(B38:B40)</f>
        <v>0</v>
      </c>
      <c r="C37" s="194">
        <v>0</v>
      </c>
      <c r="D37" s="246">
        <v>0</v>
      </c>
      <c r="E37" s="194">
        <v>0</v>
      </c>
      <c r="F37" s="238">
        <f t="shared" si="3"/>
        <v>0</v>
      </c>
      <c r="G37" s="279">
        <f>IFERROR(E37/#REF!,0)</f>
        <v>0</v>
      </c>
      <c r="H37" s="253" t="s">
        <v>94</v>
      </c>
      <c r="I37" s="194"/>
      <c r="J37" s="194"/>
      <c r="K37" s="246"/>
      <c r="L37" s="194"/>
      <c r="M37" s="246"/>
      <c r="N37" s="301"/>
    </row>
    <row r="38" spans="1:14" ht="15.75" customHeight="1">
      <c r="A38" s="81" t="s">
        <v>95</v>
      </c>
      <c r="B38" s="194"/>
      <c r="C38" s="194"/>
      <c r="D38" s="253"/>
      <c r="E38" s="194"/>
      <c r="F38" s="238">
        <f t="shared" si="3"/>
        <v>0</v>
      </c>
      <c r="G38" s="279">
        <f>IFERROR(E38/#REF!,0)</f>
        <v>0</v>
      </c>
      <c r="H38" s="253" t="s">
        <v>96</v>
      </c>
      <c r="I38" s="246"/>
      <c r="J38" s="194"/>
      <c r="K38" s="253"/>
      <c r="L38" s="194"/>
      <c r="M38" s="246"/>
      <c r="N38" s="301"/>
    </row>
    <row r="39" spans="1:14" ht="15.75" customHeight="1">
      <c r="A39" s="81" t="s">
        <v>97</v>
      </c>
      <c r="B39" s="194"/>
      <c r="C39" s="194"/>
      <c r="D39" s="253"/>
      <c r="E39" s="194"/>
      <c r="F39" s="238">
        <f t="shared" si="3"/>
        <v>0</v>
      </c>
      <c r="G39" s="279">
        <f>IFERROR(E39/#REF!,0)</f>
        <v>0</v>
      </c>
      <c r="H39" s="253" t="s">
        <v>98</v>
      </c>
      <c r="I39" s="246"/>
      <c r="J39" s="253"/>
      <c r="K39" s="253"/>
      <c r="L39" s="253"/>
      <c r="M39" s="246"/>
      <c r="N39" s="301"/>
    </row>
    <row r="40" spans="1:14" ht="15.75" customHeight="1">
      <c r="A40" s="249" t="s">
        <v>99</v>
      </c>
      <c r="B40" s="194"/>
      <c r="C40" s="194"/>
      <c r="D40" s="248"/>
      <c r="E40" s="194"/>
      <c r="F40" s="238">
        <f t="shared" si="3"/>
        <v>0</v>
      </c>
      <c r="G40" s="279">
        <f>IFERROR(E40/#REF!,0)</f>
        <v>0</v>
      </c>
      <c r="H40" s="253" t="s">
        <v>100</v>
      </c>
      <c r="I40" s="248"/>
      <c r="J40" s="248"/>
      <c r="K40" s="248"/>
      <c r="L40" s="248"/>
      <c r="M40" s="246"/>
      <c r="N40" s="301"/>
    </row>
    <row r="41" spans="1:14" ht="15.75" customHeight="1">
      <c r="A41" s="81" t="s">
        <v>101</v>
      </c>
      <c r="B41" s="194">
        <v>27</v>
      </c>
      <c r="C41" s="194">
        <v>27</v>
      </c>
      <c r="D41" s="253">
        <v>27</v>
      </c>
      <c r="E41" s="194">
        <v>27</v>
      </c>
      <c r="F41" s="256">
        <f t="shared" si="3"/>
        <v>1</v>
      </c>
      <c r="G41" s="279">
        <f>IFERROR(E41/#REF!,0)</f>
        <v>0</v>
      </c>
      <c r="H41" s="253" t="s">
        <v>102</v>
      </c>
      <c r="I41" s="253"/>
      <c r="J41" s="253"/>
      <c r="K41" s="253"/>
      <c r="L41" s="253"/>
      <c r="M41" s="246"/>
      <c r="N41" s="302"/>
    </row>
    <row r="42" spans="1:14" ht="15.75" customHeight="1">
      <c r="A42" s="290"/>
      <c r="B42" s="194"/>
      <c r="C42" s="194"/>
      <c r="D42" s="289"/>
      <c r="E42" s="194"/>
      <c r="F42" s="242">
        <f>IFERROR(E42/D42,0)</f>
        <v>0</v>
      </c>
      <c r="G42" s="279">
        <f>IFERROR(E42/#REF!,0)</f>
        <v>0</v>
      </c>
      <c r="H42" s="253" t="s">
        <v>103</v>
      </c>
      <c r="I42" s="289"/>
      <c r="J42" s="289"/>
      <c r="K42" s="289"/>
      <c r="L42" s="289"/>
      <c r="M42" s="289"/>
      <c r="N42" s="302"/>
    </row>
    <row r="43" spans="1:14" ht="15.75" customHeight="1">
      <c r="A43" s="291"/>
      <c r="B43" s="292"/>
      <c r="C43" s="292"/>
      <c r="D43" s="292"/>
      <c r="E43" s="292"/>
      <c r="F43" s="293">
        <f>IFERROR(E43/D43,0)</f>
        <v>0</v>
      </c>
      <c r="G43" s="294">
        <f>IFERROR(E43/#REF!,0)</f>
        <v>0</v>
      </c>
      <c r="H43" s="295" t="s">
        <v>104</v>
      </c>
      <c r="I43" s="292"/>
      <c r="J43" s="292"/>
      <c r="K43" s="292"/>
      <c r="L43" s="303">
        <v>7</v>
      </c>
      <c r="M43" s="292"/>
      <c r="N43" s="304"/>
    </row>
    <row r="44" spans="1:14" s="275" customFormat="1" ht="58.5" customHeight="1">
      <c r="A44" s="321" t="s">
        <v>105</v>
      </c>
      <c r="B44" s="321"/>
      <c r="C44" s="321"/>
      <c r="D44" s="321"/>
      <c r="E44" s="321"/>
      <c r="F44" s="321"/>
      <c r="G44" s="321"/>
      <c r="H44" s="321"/>
      <c r="I44" s="321"/>
      <c r="J44" s="321"/>
      <c r="K44" s="321"/>
      <c r="L44" s="321"/>
      <c r="M44" s="321"/>
      <c r="N44" s="321"/>
    </row>
  </sheetData>
  <mergeCells count="3">
    <mergeCell ref="A1:N1"/>
    <mergeCell ref="A2:N2"/>
    <mergeCell ref="A44:N44"/>
  </mergeCells>
  <phoneticPr fontId="69" type="noConversion"/>
  <printOptions horizontalCentered="1"/>
  <pageMargins left="0.43307086614173201" right="0.43307086614173201" top="0.39370078740157499"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filterMode="1">
    <tabColor rgb="FFFFFF00"/>
  </sheetPr>
  <dimension ref="A1:J1329"/>
  <sheetViews>
    <sheetView showZeros="0" workbookViewId="0">
      <selection activeCell="B29" sqref="B29"/>
    </sheetView>
  </sheetViews>
  <sheetFormatPr defaultColWidth="21.5" defaultRowHeight="21.95" customHeight="1"/>
  <cols>
    <col min="1" max="1" width="56.625" style="92" customWidth="1"/>
    <col min="2" max="2" width="26.25" style="269" customWidth="1"/>
    <col min="3" max="3" width="8.25" style="270" customWidth="1"/>
    <col min="4" max="10" width="21.5" style="270"/>
    <col min="11" max="16384" width="21.5" style="92"/>
  </cols>
  <sheetData>
    <row r="1" spans="1:10" ht="21.95" customHeight="1">
      <c r="A1" s="319" t="s">
        <v>106</v>
      </c>
      <c r="B1" s="319"/>
    </row>
    <row r="2" spans="1:10" s="91" customFormat="1" ht="21.95" customHeight="1">
      <c r="A2" s="322" t="s">
        <v>107</v>
      </c>
      <c r="B2" s="322"/>
      <c r="C2" s="271"/>
      <c r="D2" s="271"/>
      <c r="E2" s="271"/>
      <c r="F2" s="271"/>
      <c r="G2" s="271"/>
      <c r="H2" s="271"/>
      <c r="I2" s="271"/>
      <c r="J2" s="271"/>
    </row>
    <row r="3" spans="1:10" s="91" customFormat="1" ht="18.75" customHeight="1">
      <c r="A3" s="54"/>
      <c r="B3" s="272"/>
      <c r="C3" s="271"/>
      <c r="D3" s="271"/>
      <c r="E3" s="271"/>
      <c r="F3" s="271"/>
      <c r="G3" s="271"/>
      <c r="H3" s="271"/>
      <c r="I3" s="271"/>
      <c r="J3" s="271"/>
    </row>
    <row r="4" spans="1:10" ht="24" customHeight="1">
      <c r="A4" s="323" t="s">
        <v>21</v>
      </c>
      <c r="B4" s="323"/>
    </row>
    <row r="5" spans="1:10" ht="18" customHeight="1">
      <c r="A5" s="273" t="s">
        <v>108</v>
      </c>
      <c r="B5" s="274" t="s">
        <v>109</v>
      </c>
    </row>
    <row r="6" spans="1:10" ht="18" customHeight="1">
      <c r="A6" s="59" t="s">
        <v>110</v>
      </c>
      <c r="B6" s="131">
        <f>B7+B236+B276+B295+B385+B437+B493+B550+B676+B748+B827+B850+B961+B1025+B1089+B1109+B1139+B1149+B1194+B1214+B1258+B1314+B1317+B1325</f>
        <v>3226</v>
      </c>
    </row>
    <row r="7" spans="1:10" ht="18" customHeight="1">
      <c r="A7" s="59" t="s">
        <v>111</v>
      </c>
      <c r="B7" s="60">
        <f>B8+B20+B29+B40+B51+B62+B73+B81+B90+B103+B112+B123+B135+B142+B150+B156+B163+B170+B177+B184+B191+B199+B205+B211+B218+B233</f>
        <v>1010</v>
      </c>
    </row>
    <row r="8" spans="1:10" ht="18" customHeight="1">
      <c r="A8" s="59" t="s">
        <v>112</v>
      </c>
      <c r="B8" s="62">
        <f>SUM(B9:B19)</f>
        <v>39</v>
      </c>
    </row>
    <row r="9" spans="1:10" ht="18" customHeight="1">
      <c r="A9" s="61" t="s">
        <v>113</v>
      </c>
      <c r="B9" s="60">
        <v>34</v>
      </c>
    </row>
    <row r="10" spans="1:10" ht="18" customHeight="1">
      <c r="A10" s="61" t="s">
        <v>114</v>
      </c>
      <c r="B10" s="60">
        <v>5</v>
      </c>
    </row>
    <row r="11" spans="1:10" ht="18" hidden="1" customHeight="1">
      <c r="A11" s="61" t="s">
        <v>115</v>
      </c>
      <c r="B11" s="60"/>
    </row>
    <row r="12" spans="1:10" ht="18" hidden="1" customHeight="1">
      <c r="A12" s="61" t="s">
        <v>116</v>
      </c>
      <c r="B12" s="60"/>
    </row>
    <row r="13" spans="1:10" ht="18" hidden="1" customHeight="1">
      <c r="A13" s="61" t="s">
        <v>117</v>
      </c>
      <c r="B13" s="60"/>
    </row>
    <row r="14" spans="1:10" ht="18" hidden="1" customHeight="1">
      <c r="A14" s="61" t="s">
        <v>118</v>
      </c>
      <c r="B14" s="60"/>
      <c r="C14" s="92"/>
      <c r="D14" s="92"/>
      <c r="E14" s="92"/>
      <c r="F14" s="92"/>
      <c r="G14" s="92"/>
      <c r="H14" s="92"/>
      <c r="I14" s="92"/>
      <c r="J14" s="92"/>
    </row>
    <row r="15" spans="1:10" ht="18" hidden="1" customHeight="1">
      <c r="A15" s="61" t="s">
        <v>119</v>
      </c>
      <c r="B15" s="60"/>
    </row>
    <row r="16" spans="1:10" ht="18" hidden="1" customHeight="1">
      <c r="A16" s="61" t="s">
        <v>120</v>
      </c>
      <c r="B16" s="60"/>
    </row>
    <row r="17" spans="1:2" ht="18" hidden="1" customHeight="1">
      <c r="A17" s="61" t="s">
        <v>121</v>
      </c>
      <c r="B17" s="60"/>
    </row>
    <row r="18" spans="1:2" ht="18" hidden="1" customHeight="1">
      <c r="A18" s="61" t="s">
        <v>122</v>
      </c>
      <c r="B18" s="60"/>
    </row>
    <row r="19" spans="1:2" ht="18" hidden="1" customHeight="1">
      <c r="A19" s="61" t="s">
        <v>123</v>
      </c>
      <c r="B19" s="60"/>
    </row>
    <row r="20" spans="1:2" ht="18" hidden="1" customHeight="1">
      <c r="A20" s="59" t="s">
        <v>124</v>
      </c>
      <c r="B20" s="60">
        <f>SUM(B21:B28)</f>
        <v>0</v>
      </c>
    </row>
    <row r="21" spans="1:2" ht="18" hidden="1" customHeight="1">
      <c r="A21" s="61" t="s">
        <v>113</v>
      </c>
      <c r="B21" s="60"/>
    </row>
    <row r="22" spans="1:2" ht="18" hidden="1" customHeight="1">
      <c r="A22" s="61" t="s">
        <v>114</v>
      </c>
      <c r="B22" s="60"/>
    </row>
    <row r="23" spans="1:2" ht="18" hidden="1" customHeight="1">
      <c r="A23" s="61" t="s">
        <v>115</v>
      </c>
      <c r="B23" s="60"/>
    </row>
    <row r="24" spans="1:2" ht="18" hidden="1" customHeight="1">
      <c r="A24" s="61" t="s">
        <v>125</v>
      </c>
      <c r="B24" s="60"/>
    </row>
    <row r="25" spans="1:2" ht="18" hidden="1" customHeight="1">
      <c r="A25" s="61" t="s">
        <v>126</v>
      </c>
      <c r="B25" s="60"/>
    </row>
    <row r="26" spans="1:2" ht="18" hidden="1" customHeight="1">
      <c r="A26" s="61" t="s">
        <v>127</v>
      </c>
      <c r="B26" s="60"/>
    </row>
    <row r="27" spans="1:2" ht="18" hidden="1" customHeight="1">
      <c r="A27" s="61" t="s">
        <v>122</v>
      </c>
      <c r="B27" s="60"/>
    </row>
    <row r="28" spans="1:2" ht="18" hidden="1" customHeight="1">
      <c r="A28" s="61" t="s">
        <v>128</v>
      </c>
      <c r="B28" s="60"/>
    </row>
    <row r="29" spans="1:2" ht="18" customHeight="1">
      <c r="A29" s="59" t="s">
        <v>129</v>
      </c>
      <c r="B29" s="60">
        <f>SUM(B30:B39)</f>
        <v>799</v>
      </c>
    </row>
    <row r="30" spans="1:2" ht="18" customHeight="1">
      <c r="A30" s="61" t="s">
        <v>113</v>
      </c>
      <c r="B30" s="60">
        <v>740</v>
      </c>
    </row>
    <row r="31" spans="1:2" ht="18" customHeight="1">
      <c r="A31" s="61" t="s">
        <v>114</v>
      </c>
      <c r="B31" s="60">
        <v>59</v>
      </c>
    </row>
    <row r="32" spans="1:2" ht="18" hidden="1" customHeight="1">
      <c r="A32" s="61" t="s">
        <v>115</v>
      </c>
      <c r="B32" s="60"/>
    </row>
    <row r="33" spans="1:2" ht="18" hidden="1" customHeight="1">
      <c r="A33" s="61" t="s">
        <v>130</v>
      </c>
      <c r="B33" s="60"/>
    </row>
    <row r="34" spans="1:2" ht="18" hidden="1" customHeight="1">
      <c r="A34" s="61" t="s">
        <v>131</v>
      </c>
      <c r="B34" s="60"/>
    </row>
    <row r="35" spans="1:2" ht="18" hidden="1" customHeight="1">
      <c r="A35" s="61" t="s">
        <v>132</v>
      </c>
      <c r="B35" s="60"/>
    </row>
    <row r="36" spans="1:2" ht="18" hidden="1" customHeight="1">
      <c r="A36" s="61" t="s">
        <v>133</v>
      </c>
      <c r="B36" s="60"/>
    </row>
    <row r="37" spans="1:2" ht="18" hidden="1" customHeight="1">
      <c r="A37" s="61" t="s">
        <v>134</v>
      </c>
      <c r="B37" s="60"/>
    </row>
    <row r="38" spans="1:2" ht="18" hidden="1" customHeight="1">
      <c r="A38" s="61" t="s">
        <v>122</v>
      </c>
      <c r="B38" s="60"/>
    </row>
    <row r="39" spans="1:2" ht="18" hidden="1" customHeight="1">
      <c r="A39" s="61" t="s">
        <v>135</v>
      </c>
      <c r="B39" s="60"/>
    </row>
    <row r="40" spans="1:2" ht="18" hidden="1" customHeight="1">
      <c r="A40" s="59" t="s">
        <v>136</v>
      </c>
      <c r="B40" s="60">
        <f>SUM(B41:B50)</f>
        <v>0</v>
      </c>
    </row>
    <row r="41" spans="1:2" ht="18" hidden="1" customHeight="1">
      <c r="A41" s="61" t="s">
        <v>113</v>
      </c>
      <c r="B41" s="60"/>
    </row>
    <row r="42" spans="1:2" ht="18" hidden="1" customHeight="1">
      <c r="A42" s="61" t="s">
        <v>114</v>
      </c>
      <c r="B42" s="60"/>
    </row>
    <row r="43" spans="1:2" ht="18" hidden="1" customHeight="1">
      <c r="A43" s="61" t="s">
        <v>115</v>
      </c>
      <c r="B43" s="60"/>
    </row>
    <row r="44" spans="1:2" ht="18" hidden="1" customHeight="1">
      <c r="A44" s="61" t="s">
        <v>137</v>
      </c>
      <c r="B44" s="60"/>
    </row>
    <row r="45" spans="1:2" ht="18" hidden="1" customHeight="1">
      <c r="A45" s="61" t="s">
        <v>138</v>
      </c>
      <c r="B45" s="60"/>
    </row>
    <row r="46" spans="1:2" ht="18" hidden="1" customHeight="1">
      <c r="A46" s="61" t="s">
        <v>139</v>
      </c>
      <c r="B46" s="60"/>
    </row>
    <row r="47" spans="1:2" ht="18" hidden="1" customHeight="1">
      <c r="A47" s="61" t="s">
        <v>140</v>
      </c>
      <c r="B47" s="60"/>
    </row>
    <row r="48" spans="1:2" ht="18" hidden="1" customHeight="1">
      <c r="A48" s="61" t="s">
        <v>141</v>
      </c>
      <c r="B48" s="60"/>
    </row>
    <row r="49" spans="1:2" ht="18" hidden="1" customHeight="1">
      <c r="A49" s="61" t="s">
        <v>122</v>
      </c>
      <c r="B49" s="60"/>
    </row>
    <row r="50" spans="1:2" ht="18" hidden="1" customHeight="1">
      <c r="A50" s="61" t="s">
        <v>142</v>
      </c>
      <c r="B50" s="60"/>
    </row>
    <row r="51" spans="1:2" ht="18" hidden="1" customHeight="1">
      <c r="A51" s="59" t="s">
        <v>143</v>
      </c>
      <c r="B51" s="60">
        <f>SUM(B52:B61)</f>
        <v>0</v>
      </c>
    </row>
    <row r="52" spans="1:2" ht="18" hidden="1" customHeight="1">
      <c r="A52" s="61" t="s">
        <v>113</v>
      </c>
      <c r="B52" s="60"/>
    </row>
    <row r="53" spans="1:2" ht="18" hidden="1" customHeight="1">
      <c r="A53" s="61" t="s">
        <v>114</v>
      </c>
      <c r="B53" s="60"/>
    </row>
    <row r="54" spans="1:2" ht="18" hidden="1" customHeight="1">
      <c r="A54" s="61" t="s">
        <v>115</v>
      </c>
      <c r="B54" s="60"/>
    </row>
    <row r="55" spans="1:2" ht="18" hidden="1" customHeight="1">
      <c r="A55" s="61" t="s">
        <v>144</v>
      </c>
      <c r="B55" s="60"/>
    </row>
    <row r="56" spans="1:2" ht="18" hidden="1" customHeight="1">
      <c r="A56" s="61" t="s">
        <v>145</v>
      </c>
      <c r="B56" s="60"/>
    </row>
    <row r="57" spans="1:2" ht="18" hidden="1" customHeight="1">
      <c r="A57" s="61" t="s">
        <v>146</v>
      </c>
      <c r="B57" s="60"/>
    </row>
    <row r="58" spans="1:2" ht="18" hidden="1" customHeight="1">
      <c r="A58" s="61" t="s">
        <v>147</v>
      </c>
      <c r="B58" s="60"/>
    </row>
    <row r="59" spans="1:2" ht="18" hidden="1" customHeight="1">
      <c r="A59" s="61" t="s">
        <v>148</v>
      </c>
      <c r="B59" s="60"/>
    </row>
    <row r="60" spans="1:2" ht="18" hidden="1" customHeight="1">
      <c r="A60" s="61" t="s">
        <v>122</v>
      </c>
      <c r="B60" s="60"/>
    </row>
    <row r="61" spans="1:2" ht="18" hidden="1" customHeight="1">
      <c r="A61" s="61" t="s">
        <v>149</v>
      </c>
      <c r="B61" s="60"/>
    </row>
    <row r="62" spans="1:2" ht="18" hidden="1" customHeight="1">
      <c r="A62" s="59" t="s">
        <v>150</v>
      </c>
      <c r="B62" s="60">
        <f>SUM(B63:B72)</f>
        <v>0</v>
      </c>
    </row>
    <row r="63" spans="1:2" ht="18" hidden="1" customHeight="1">
      <c r="A63" s="61" t="s">
        <v>113</v>
      </c>
      <c r="B63" s="60"/>
    </row>
    <row r="64" spans="1:2" ht="18" hidden="1" customHeight="1">
      <c r="A64" s="61" t="s">
        <v>114</v>
      </c>
      <c r="B64" s="60"/>
    </row>
    <row r="65" spans="1:2" ht="18" hidden="1" customHeight="1">
      <c r="A65" s="61" t="s">
        <v>115</v>
      </c>
      <c r="B65" s="60"/>
    </row>
    <row r="66" spans="1:2" ht="18" hidden="1" customHeight="1">
      <c r="A66" s="61" t="s">
        <v>151</v>
      </c>
      <c r="B66" s="60"/>
    </row>
    <row r="67" spans="1:2" ht="18" hidden="1" customHeight="1">
      <c r="A67" s="61" t="s">
        <v>152</v>
      </c>
      <c r="B67" s="60"/>
    </row>
    <row r="68" spans="1:2" ht="18" hidden="1" customHeight="1">
      <c r="A68" s="61" t="s">
        <v>153</v>
      </c>
      <c r="B68" s="60"/>
    </row>
    <row r="69" spans="1:2" ht="18" hidden="1" customHeight="1">
      <c r="A69" s="61" t="s">
        <v>154</v>
      </c>
      <c r="B69" s="60"/>
    </row>
    <row r="70" spans="1:2" ht="18" hidden="1" customHeight="1">
      <c r="A70" s="61" t="s">
        <v>155</v>
      </c>
      <c r="B70" s="60"/>
    </row>
    <row r="71" spans="1:2" ht="18" hidden="1" customHeight="1">
      <c r="A71" s="61" t="s">
        <v>122</v>
      </c>
      <c r="B71" s="60"/>
    </row>
    <row r="72" spans="1:2" ht="18" hidden="1" customHeight="1">
      <c r="A72" s="61" t="s">
        <v>156</v>
      </c>
      <c r="B72" s="60"/>
    </row>
    <row r="73" spans="1:2" ht="18" hidden="1" customHeight="1">
      <c r="A73" s="59" t="s">
        <v>157</v>
      </c>
      <c r="B73" s="60">
        <f>SUM(B74:B80)</f>
        <v>0</v>
      </c>
    </row>
    <row r="74" spans="1:2" ht="18" hidden="1" customHeight="1">
      <c r="A74" s="61" t="s">
        <v>113</v>
      </c>
      <c r="B74" s="60"/>
    </row>
    <row r="75" spans="1:2" ht="18" hidden="1" customHeight="1">
      <c r="A75" s="61" t="s">
        <v>114</v>
      </c>
      <c r="B75" s="60"/>
    </row>
    <row r="76" spans="1:2" ht="18" hidden="1" customHeight="1">
      <c r="A76" s="61" t="s">
        <v>115</v>
      </c>
      <c r="B76" s="60"/>
    </row>
    <row r="77" spans="1:2" ht="18" hidden="1" customHeight="1">
      <c r="A77" s="61" t="s">
        <v>154</v>
      </c>
      <c r="B77" s="60"/>
    </row>
    <row r="78" spans="1:2" ht="18" hidden="1" customHeight="1">
      <c r="A78" s="61" t="s">
        <v>158</v>
      </c>
      <c r="B78" s="60"/>
    </row>
    <row r="79" spans="1:2" ht="18" hidden="1" customHeight="1">
      <c r="A79" s="61" t="s">
        <v>122</v>
      </c>
      <c r="B79" s="60"/>
    </row>
    <row r="80" spans="1:2" ht="18" hidden="1" customHeight="1">
      <c r="A80" s="61" t="s">
        <v>159</v>
      </c>
      <c r="B80" s="60"/>
    </row>
    <row r="81" spans="1:2" ht="18" hidden="1" customHeight="1">
      <c r="A81" s="59" t="s">
        <v>160</v>
      </c>
      <c r="B81" s="60">
        <f>SUM(B82:B89)</f>
        <v>0</v>
      </c>
    </row>
    <row r="82" spans="1:2" ht="18" hidden="1" customHeight="1">
      <c r="A82" s="61" t="s">
        <v>113</v>
      </c>
      <c r="B82" s="60"/>
    </row>
    <row r="83" spans="1:2" ht="18" hidden="1" customHeight="1">
      <c r="A83" s="61" t="s">
        <v>114</v>
      </c>
      <c r="B83" s="60"/>
    </row>
    <row r="84" spans="1:2" ht="18" hidden="1" customHeight="1">
      <c r="A84" s="61" t="s">
        <v>115</v>
      </c>
      <c r="B84" s="60"/>
    </row>
    <row r="85" spans="1:2" ht="18" hidden="1" customHeight="1">
      <c r="A85" s="61" t="s">
        <v>161</v>
      </c>
      <c r="B85" s="60"/>
    </row>
    <row r="86" spans="1:2" ht="18" hidden="1" customHeight="1">
      <c r="A86" s="61" t="s">
        <v>162</v>
      </c>
      <c r="B86" s="60"/>
    </row>
    <row r="87" spans="1:2" ht="18" hidden="1" customHeight="1">
      <c r="A87" s="61" t="s">
        <v>154</v>
      </c>
      <c r="B87" s="60"/>
    </row>
    <row r="88" spans="1:2" ht="18" hidden="1" customHeight="1">
      <c r="A88" s="61" t="s">
        <v>122</v>
      </c>
      <c r="B88" s="60"/>
    </row>
    <row r="89" spans="1:2" ht="18" hidden="1" customHeight="1">
      <c r="A89" s="61" t="s">
        <v>163</v>
      </c>
      <c r="B89" s="60"/>
    </row>
    <row r="90" spans="1:2" ht="18" hidden="1" customHeight="1">
      <c r="A90" s="59" t="s">
        <v>164</v>
      </c>
      <c r="B90" s="60">
        <f>SUM(B91:B102)</f>
        <v>0</v>
      </c>
    </row>
    <row r="91" spans="1:2" ht="18" hidden="1" customHeight="1">
      <c r="A91" s="61" t="s">
        <v>113</v>
      </c>
      <c r="B91" s="60"/>
    </row>
    <row r="92" spans="1:2" ht="18" hidden="1" customHeight="1">
      <c r="A92" s="61" t="s">
        <v>114</v>
      </c>
      <c r="B92" s="60"/>
    </row>
    <row r="93" spans="1:2" ht="18" hidden="1" customHeight="1">
      <c r="A93" s="61" t="s">
        <v>115</v>
      </c>
      <c r="B93" s="60"/>
    </row>
    <row r="94" spans="1:2" ht="18" hidden="1" customHeight="1">
      <c r="A94" s="61" t="s">
        <v>165</v>
      </c>
      <c r="B94" s="60"/>
    </row>
    <row r="95" spans="1:2" ht="18" hidden="1" customHeight="1">
      <c r="A95" s="61" t="s">
        <v>166</v>
      </c>
      <c r="B95" s="60"/>
    </row>
    <row r="96" spans="1:2" ht="18" hidden="1" customHeight="1">
      <c r="A96" s="61" t="s">
        <v>154</v>
      </c>
      <c r="B96" s="60"/>
    </row>
    <row r="97" spans="1:2" ht="18" hidden="1" customHeight="1">
      <c r="A97" s="61" t="s">
        <v>167</v>
      </c>
      <c r="B97" s="60"/>
    </row>
    <row r="98" spans="1:2" ht="18" hidden="1" customHeight="1">
      <c r="A98" s="61" t="s">
        <v>168</v>
      </c>
      <c r="B98" s="60"/>
    </row>
    <row r="99" spans="1:2" ht="18" hidden="1" customHeight="1">
      <c r="A99" s="61" t="s">
        <v>169</v>
      </c>
      <c r="B99" s="60"/>
    </row>
    <row r="100" spans="1:2" ht="18" hidden="1" customHeight="1">
      <c r="A100" s="61" t="s">
        <v>170</v>
      </c>
      <c r="B100" s="60"/>
    </row>
    <row r="101" spans="1:2" ht="18" hidden="1" customHeight="1">
      <c r="A101" s="61" t="s">
        <v>122</v>
      </c>
      <c r="B101" s="60"/>
    </row>
    <row r="102" spans="1:2" ht="18" hidden="1" customHeight="1">
      <c r="A102" s="61" t="s">
        <v>171</v>
      </c>
      <c r="B102" s="60"/>
    </row>
    <row r="103" spans="1:2" ht="18" hidden="1" customHeight="1">
      <c r="A103" s="59" t="s">
        <v>172</v>
      </c>
      <c r="B103" s="60">
        <f>SUM(B104:B111)</f>
        <v>0</v>
      </c>
    </row>
    <row r="104" spans="1:2" ht="18" hidden="1" customHeight="1">
      <c r="A104" s="61" t="s">
        <v>113</v>
      </c>
      <c r="B104" s="60"/>
    </row>
    <row r="105" spans="1:2" ht="18" hidden="1" customHeight="1">
      <c r="A105" s="61" t="s">
        <v>114</v>
      </c>
      <c r="B105" s="60"/>
    </row>
    <row r="106" spans="1:2" ht="18" hidden="1" customHeight="1">
      <c r="A106" s="61" t="s">
        <v>115</v>
      </c>
      <c r="B106" s="60"/>
    </row>
    <row r="107" spans="1:2" ht="18" hidden="1" customHeight="1">
      <c r="A107" s="61" t="s">
        <v>173</v>
      </c>
      <c r="B107" s="60"/>
    </row>
    <row r="108" spans="1:2" ht="18" hidden="1" customHeight="1">
      <c r="A108" s="61" t="s">
        <v>174</v>
      </c>
      <c r="B108" s="60"/>
    </row>
    <row r="109" spans="1:2" ht="18" hidden="1" customHeight="1">
      <c r="A109" s="61" t="s">
        <v>175</v>
      </c>
      <c r="B109" s="60"/>
    </row>
    <row r="110" spans="1:2" ht="18" hidden="1" customHeight="1">
      <c r="A110" s="61" t="s">
        <v>122</v>
      </c>
      <c r="B110" s="60"/>
    </row>
    <row r="111" spans="1:2" ht="18" hidden="1" customHeight="1">
      <c r="A111" s="61" t="s">
        <v>176</v>
      </c>
      <c r="B111" s="60"/>
    </row>
    <row r="112" spans="1:2" ht="18" hidden="1" customHeight="1">
      <c r="A112" s="59" t="s">
        <v>177</v>
      </c>
      <c r="B112" s="60">
        <f>SUM(B113:B122)</f>
        <v>0</v>
      </c>
    </row>
    <row r="113" spans="1:2" ht="18" hidden="1" customHeight="1">
      <c r="A113" s="61" t="s">
        <v>113</v>
      </c>
      <c r="B113" s="60"/>
    </row>
    <row r="114" spans="1:2" ht="18" hidden="1" customHeight="1">
      <c r="A114" s="61" t="s">
        <v>114</v>
      </c>
      <c r="B114" s="60"/>
    </row>
    <row r="115" spans="1:2" ht="18" hidden="1" customHeight="1">
      <c r="A115" s="61" t="s">
        <v>115</v>
      </c>
      <c r="B115" s="60"/>
    </row>
    <row r="116" spans="1:2" ht="18" hidden="1" customHeight="1">
      <c r="A116" s="61" t="s">
        <v>178</v>
      </c>
      <c r="B116" s="60"/>
    </row>
    <row r="117" spans="1:2" ht="18" hidden="1" customHeight="1">
      <c r="A117" s="61" t="s">
        <v>179</v>
      </c>
      <c r="B117" s="60"/>
    </row>
    <row r="118" spans="1:2" ht="18" hidden="1" customHeight="1">
      <c r="A118" s="61" t="s">
        <v>180</v>
      </c>
      <c r="B118" s="60"/>
    </row>
    <row r="119" spans="1:2" ht="18" hidden="1" customHeight="1">
      <c r="A119" s="61" t="s">
        <v>181</v>
      </c>
      <c r="B119" s="60"/>
    </row>
    <row r="120" spans="1:2" ht="18" hidden="1" customHeight="1">
      <c r="A120" s="61" t="s">
        <v>182</v>
      </c>
      <c r="B120" s="60"/>
    </row>
    <row r="121" spans="1:2" ht="18" hidden="1" customHeight="1">
      <c r="A121" s="61" t="s">
        <v>122</v>
      </c>
      <c r="B121" s="60"/>
    </row>
    <row r="122" spans="1:2" ht="18" hidden="1" customHeight="1">
      <c r="A122" s="61" t="s">
        <v>183</v>
      </c>
      <c r="B122" s="60"/>
    </row>
    <row r="123" spans="1:2" ht="18" hidden="1" customHeight="1">
      <c r="A123" s="59" t="s">
        <v>184</v>
      </c>
      <c r="B123" s="60">
        <f>SUM(B124:B134)</f>
        <v>0</v>
      </c>
    </row>
    <row r="124" spans="1:2" ht="18" hidden="1" customHeight="1">
      <c r="A124" s="61" t="s">
        <v>113</v>
      </c>
      <c r="B124" s="60"/>
    </row>
    <row r="125" spans="1:2" ht="18" hidden="1" customHeight="1">
      <c r="A125" s="61" t="s">
        <v>114</v>
      </c>
      <c r="B125" s="60"/>
    </row>
    <row r="126" spans="1:2" ht="18" hidden="1" customHeight="1">
      <c r="A126" s="61" t="s">
        <v>115</v>
      </c>
      <c r="B126" s="60"/>
    </row>
    <row r="127" spans="1:2" ht="18" hidden="1" customHeight="1">
      <c r="A127" s="61" t="s">
        <v>185</v>
      </c>
      <c r="B127" s="60"/>
    </row>
    <row r="128" spans="1:2" ht="18" hidden="1" customHeight="1">
      <c r="A128" s="61" t="s">
        <v>186</v>
      </c>
      <c r="B128" s="60"/>
    </row>
    <row r="129" spans="1:2" ht="18" hidden="1" customHeight="1">
      <c r="A129" s="61" t="s">
        <v>187</v>
      </c>
      <c r="B129" s="60"/>
    </row>
    <row r="130" spans="1:2" ht="18" hidden="1" customHeight="1">
      <c r="A130" s="61" t="s">
        <v>188</v>
      </c>
      <c r="B130" s="60"/>
    </row>
    <row r="131" spans="1:2" ht="18" hidden="1" customHeight="1">
      <c r="A131" s="61" t="s">
        <v>189</v>
      </c>
      <c r="B131" s="60"/>
    </row>
    <row r="132" spans="1:2" ht="18" hidden="1" customHeight="1">
      <c r="A132" s="61" t="s">
        <v>190</v>
      </c>
      <c r="B132" s="60"/>
    </row>
    <row r="133" spans="1:2" ht="18" hidden="1" customHeight="1">
      <c r="A133" s="61" t="s">
        <v>122</v>
      </c>
      <c r="B133" s="60"/>
    </row>
    <row r="134" spans="1:2" ht="18" hidden="1" customHeight="1">
      <c r="A134" s="61" t="s">
        <v>191</v>
      </c>
      <c r="B134" s="60"/>
    </row>
    <row r="135" spans="1:2" ht="18" hidden="1" customHeight="1">
      <c r="A135" s="59" t="s">
        <v>192</v>
      </c>
      <c r="B135" s="60">
        <f>SUM(B136:B141)</f>
        <v>0</v>
      </c>
    </row>
    <row r="136" spans="1:2" ht="18" hidden="1" customHeight="1">
      <c r="A136" s="61" t="s">
        <v>113</v>
      </c>
      <c r="B136" s="60"/>
    </row>
    <row r="137" spans="1:2" ht="18" hidden="1" customHeight="1">
      <c r="A137" s="61" t="s">
        <v>114</v>
      </c>
      <c r="B137" s="60"/>
    </row>
    <row r="138" spans="1:2" ht="18" hidden="1" customHeight="1">
      <c r="A138" s="61" t="s">
        <v>115</v>
      </c>
      <c r="B138" s="60"/>
    </row>
    <row r="139" spans="1:2" ht="18" hidden="1" customHeight="1">
      <c r="A139" s="61" t="s">
        <v>193</v>
      </c>
      <c r="B139" s="60"/>
    </row>
    <row r="140" spans="1:2" ht="18" hidden="1" customHeight="1">
      <c r="A140" s="61" t="s">
        <v>122</v>
      </c>
      <c r="B140" s="60"/>
    </row>
    <row r="141" spans="1:2" ht="18" hidden="1" customHeight="1">
      <c r="A141" s="61" t="s">
        <v>194</v>
      </c>
      <c r="B141" s="60"/>
    </row>
    <row r="142" spans="1:2" ht="18" hidden="1" customHeight="1">
      <c r="A142" s="59" t="s">
        <v>195</v>
      </c>
      <c r="B142" s="60">
        <f>SUM(B143:B149)</f>
        <v>0</v>
      </c>
    </row>
    <row r="143" spans="1:2" ht="18" hidden="1" customHeight="1">
      <c r="A143" s="61" t="s">
        <v>113</v>
      </c>
      <c r="B143" s="60"/>
    </row>
    <row r="144" spans="1:2" ht="18" hidden="1" customHeight="1">
      <c r="A144" s="61" t="s">
        <v>114</v>
      </c>
      <c r="B144" s="60"/>
    </row>
    <row r="145" spans="1:2" ht="18" hidden="1" customHeight="1">
      <c r="A145" s="61" t="s">
        <v>115</v>
      </c>
      <c r="B145" s="60"/>
    </row>
    <row r="146" spans="1:2" ht="18" hidden="1" customHeight="1">
      <c r="A146" s="61" t="s">
        <v>196</v>
      </c>
      <c r="B146" s="60"/>
    </row>
    <row r="147" spans="1:2" ht="18" hidden="1" customHeight="1">
      <c r="A147" s="61" t="s">
        <v>197</v>
      </c>
      <c r="B147" s="60"/>
    </row>
    <row r="148" spans="1:2" ht="18" hidden="1" customHeight="1">
      <c r="A148" s="61" t="s">
        <v>122</v>
      </c>
      <c r="B148" s="60"/>
    </row>
    <row r="149" spans="1:2" ht="18" hidden="1" customHeight="1">
      <c r="A149" s="61" t="s">
        <v>198</v>
      </c>
      <c r="B149" s="60"/>
    </row>
    <row r="150" spans="1:2" ht="18" hidden="1" customHeight="1">
      <c r="A150" s="59" t="s">
        <v>199</v>
      </c>
      <c r="B150" s="60">
        <f>SUM(B151:B155)</f>
        <v>0</v>
      </c>
    </row>
    <row r="151" spans="1:2" ht="18" hidden="1" customHeight="1">
      <c r="A151" s="61" t="s">
        <v>113</v>
      </c>
      <c r="B151" s="60"/>
    </row>
    <row r="152" spans="1:2" ht="18" hidden="1" customHeight="1">
      <c r="A152" s="61" t="s">
        <v>114</v>
      </c>
      <c r="B152" s="60"/>
    </row>
    <row r="153" spans="1:2" ht="18" hidden="1" customHeight="1">
      <c r="A153" s="61" t="s">
        <v>115</v>
      </c>
      <c r="B153" s="60"/>
    </row>
    <row r="154" spans="1:2" ht="18" hidden="1" customHeight="1">
      <c r="A154" s="61" t="s">
        <v>200</v>
      </c>
      <c r="B154" s="60"/>
    </row>
    <row r="155" spans="1:2" ht="18" hidden="1" customHeight="1">
      <c r="A155" s="61" t="s">
        <v>201</v>
      </c>
      <c r="B155" s="60"/>
    </row>
    <row r="156" spans="1:2" ht="18" hidden="1" customHeight="1">
      <c r="A156" s="59" t="s">
        <v>202</v>
      </c>
      <c r="B156" s="60">
        <f>SUM(B157:B162)</f>
        <v>0</v>
      </c>
    </row>
    <row r="157" spans="1:2" ht="18" hidden="1" customHeight="1">
      <c r="A157" s="61" t="s">
        <v>113</v>
      </c>
      <c r="B157" s="60"/>
    </row>
    <row r="158" spans="1:2" ht="18" hidden="1" customHeight="1">
      <c r="A158" s="61" t="s">
        <v>114</v>
      </c>
      <c r="B158" s="60"/>
    </row>
    <row r="159" spans="1:2" ht="18" hidden="1" customHeight="1">
      <c r="A159" s="61" t="s">
        <v>115</v>
      </c>
      <c r="B159" s="60"/>
    </row>
    <row r="160" spans="1:2" ht="18" hidden="1" customHeight="1">
      <c r="A160" s="61" t="s">
        <v>127</v>
      </c>
      <c r="B160" s="60"/>
    </row>
    <row r="161" spans="1:2" ht="18" hidden="1" customHeight="1">
      <c r="A161" s="61" t="s">
        <v>122</v>
      </c>
      <c r="B161" s="60"/>
    </row>
    <row r="162" spans="1:2" ht="18" hidden="1" customHeight="1">
      <c r="A162" s="61" t="s">
        <v>203</v>
      </c>
      <c r="B162" s="60"/>
    </row>
    <row r="163" spans="1:2" ht="18" hidden="1" customHeight="1">
      <c r="A163" s="59" t="s">
        <v>204</v>
      </c>
      <c r="B163" s="60">
        <f>SUM(B164:B169)</f>
        <v>0</v>
      </c>
    </row>
    <row r="164" spans="1:2" ht="18" hidden="1" customHeight="1">
      <c r="A164" s="61" t="s">
        <v>113</v>
      </c>
      <c r="B164" s="60"/>
    </row>
    <row r="165" spans="1:2" ht="18" hidden="1" customHeight="1">
      <c r="A165" s="61" t="s">
        <v>114</v>
      </c>
      <c r="B165" s="60"/>
    </row>
    <row r="166" spans="1:2" ht="18" hidden="1" customHeight="1">
      <c r="A166" s="61" t="s">
        <v>115</v>
      </c>
      <c r="B166" s="60"/>
    </row>
    <row r="167" spans="1:2" ht="18" hidden="1" customHeight="1">
      <c r="A167" s="61" t="s">
        <v>205</v>
      </c>
      <c r="B167" s="60"/>
    </row>
    <row r="168" spans="1:2" ht="18" hidden="1" customHeight="1">
      <c r="A168" s="61" t="s">
        <v>122</v>
      </c>
      <c r="B168" s="60"/>
    </row>
    <row r="169" spans="1:2" ht="18" hidden="1" customHeight="1">
      <c r="A169" s="61" t="s">
        <v>206</v>
      </c>
      <c r="B169" s="60"/>
    </row>
    <row r="170" spans="1:2" ht="18" customHeight="1">
      <c r="A170" s="59" t="s">
        <v>207</v>
      </c>
      <c r="B170" s="60">
        <f>SUM(B171:B176)</f>
        <v>123</v>
      </c>
    </row>
    <row r="171" spans="1:2" ht="18" customHeight="1">
      <c r="A171" s="61" t="s">
        <v>113</v>
      </c>
      <c r="B171" s="60">
        <v>123</v>
      </c>
    </row>
    <row r="172" spans="1:2" ht="18" hidden="1" customHeight="1">
      <c r="A172" s="61" t="s">
        <v>114</v>
      </c>
      <c r="B172" s="60"/>
    </row>
    <row r="173" spans="1:2" ht="18" hidden="1" customHeight="1">
      <c r="A173" s="61" t="s">
        <v>115</v>
      </c>
      <c r="B173" s="60"/>
    </row>
    <row r="174" spans="1:2" ht="18" hidden="1" customHeight="1">
      <c r="A174" s="61" t="s">
        <v>208</v>
      </c>
      <c r="B174" s="60"/>
    </row>
    <row r="175" spans="1:2" ht="18" hidden="1" customHeight="1">
      <c r="A175" s="61" t="s">
        <v>122</v>
      </c>
      <c r="B175" s="60"/>
    </row>
    <row r="176" spans="1:2" ht="18" hidden="1" customHeight="1">
      <c r="A176" s="61" t="s">
        <v>209</v>
      </c>
      <c r="B176" s="60"/>
    </row>
    <row r="177" spans="1:2" ht="18" hidden="1" customHeight="1">
      <c r="A177" s="59" t="s">
        <v>210</v>
      </c>
      <c r="B177" s="60">
        <f>SUM(B178:B183)</f>
        <v>0</v>
      </c>
    </row>
    <row r="178" spans="1:2" ht="18" hidden="1" customHeight="1">
      <c r="A178" s="61" t="s">
        <v>113</v>
      </c>
      <c r="B178" s="60"/>
    </row>
    <row r="179" spans="1:2" ht="18" hidden="1" customHeight="1">
      <c r="A179" s="61" t="s">
        <v>114</v>
      </c>
      <c r="B179" s="60"/>
    </row>
    <row r="180" spans="1:2" ht="18" hidden="1" customHeight="1">
      <c r="A180" s="61" t="s">
        <v>115</v>
      </c>
      <c r="B180" s="60"/>
    </row>
    <row r="181" spans="1:2" ht="18" hidden="1" customHeight="1">
      <c r="A181" s="61" t="s">
        <v>211</v>
      </c>
      <c r="B181" s="60"/>
    </row>
    <row r="182" spans="1:2" ht="18" hidden="1" customHeight="1">
      <c r="A182" s="61" t="s">
        <v>122</v>
      </c>
      <c r="B182" s="60"/>
    </row>
    <row r="183" spans="1:2" ht="18" hidden="1" customHeight="1">
      <c r="A183" s="61" t="s">
        <v>212</v>
      </c>
      <c r="B183" s="60"/>
    </row>
    <row r="184" spans="1:2" ht="18" hidden="1" customHeight="1">
      <c r="A184" s="59" t="s">
        <v>213</v>
      </c>
      <c r="B184" s="60">
        <f>SUM(B185:B190)</f>
        <v>0</v>
      </c>
    </row>
    <row r="185" spans="1:2" ht="18" hidden="1" customHeight="1">
      <c r="A185" s="61" t="s">
        <v>113</v>
      </c>
      <c r="B185" s="60"/>
    </row>
    <row r="186" spans="1:2" ht="18" hidden="1" customHeight="1">
      <c r="A186" s="61" t="s">
        <v>114</v>
      </c>
      <c r="B186" s="60"/>
    </row>
    <row r="187" spans="1:2" ht="18" hidden="1" customHeight="1">
      <c r="A187" s="61" t="s">
        <v>115</v>
      </c>
      <c r="B187" s="60"/>
    </row>
    <row r="188" spans="1:2" ht="18" hidden="1" customHeight="1">
      <c r="A188" s="61" t="s">
        <v>214</v>
      </c>
      <c r="B188" s="60"/>
    </row>
    <row r="189" spans="1:2" ht="18" hidden="1" customHeight="1">
      <c r="A189" s="61" t="s">
        <v>122</v>
      </c>
      <c r="B189" s="60"/>
    </row>
    <row r="190" spans="1:2" ht="18" hidden="1" customHeight="1">
      <c r="A190" s="61" t="s">
        <v>215</v>
      </c>
      <c r="B190" s="60"/>
    </row>
    <row r="191" spans="1:2" ht="18" hidden="1" customHeight="1">
      <c r="A191" s="59" t="s">
        <v>216</v>
      </c>
      <c r="B191" s="60">
        <f>SUM(B192:B198)</f>
        <v>0</v>
      </c>
    </row>
    <row r="192" spans="1:2" ht="18" hidden="1" customHeight="1">
      <c r="A192" s="61" t="s">
        <v>113</v>
      </c>
      <c r="B192" s="60"/>
    </row>
    <row r="193" spans="1:2" ht="18" hidden="1" customHeight="1">
      <c r="A193" s="61" t="s">
        <v>114</v>
      </c>
      <c r="B193" s="60"/>
    </row>
    <row r="194" spans="1:2" ht="18" hidden="1" customHeight="1">
      <c r="A194" s="61" t="s">
        <v>115</v>
      </c>
      <c r="B194" s="60"/>
    </row>
    <row r="195" spans="1:2" ht="18" hidden="1" customHeight="1">
      <c r="A195" s="61" t="s">
        <v>217</v>
      </c>
      <c r="B195" s="60"/>
    </row>
    <row r="196" spans="1:2" ht="18" hidden="1" customHeight="1">
      <c r="A196" s="61" t="s">
        <v>218</v>
      </c>
      <c r="B196" s="60"/>
    </row>
    <row r="197" spans="1:2" ht="18" hidden="1" customHeight="1">
      <c r="A197" s="61" t="s">
        <v>122</v>
      </c>
      <c r="B197" s="60"/>
    </row>
    <row r="198" spans="1:2" ht="18" hidden="1" customHeight="1">
      <c r="A198" s="61" t="s">
        <v>219</v>
      </c>
      <c r="B198" s="60"/>
    </row>
    <row r="199" spans="1:2" ht="18" hidden="1" customHeight="1">
      <c r="A199" s="59" t="s">
        <v>220</v>
      </c>
      <c r="B199" s="60">
        <f>SUM(B200:B204)</f>
        <v>0</v>
      </c>
    </row>
    <row r="200" spans="1:2" ht="18" hidden="1" customHeight="1">
      <c r="A200" s="61" t="s">
        <v>113</v>
      </c>
      <c r="B200" s="60"/>
    </row>
    <row r="201" spans="1:2" ht="18" hidden="1" customHeight="1">
      <c r="A201" s="61" t="s">
        <v>114</v>
      </c>
      <c r="B201" s="60"/>
    </row>
    <row r="202" spans="1:2" ht="18" hidden="1" customHeight="1">
      <c r="A202" s="61" t="s">
        <v>115</v>
      </c>
      <c r="B202" s="60"/>
    </row>
    <row r="203" spans="1:2" ht="18" hidden="1" customHeight="1">
      <c r="A203" s="61" t="s">
        <v>122</v>
      </c>
      <c r="B203" s="60"/>
    </row>
    <row r="204" spans="1:2" ht="18" hidden="1" customHeight="1">
      <c r="A204" s="61" t="s">
        <v>221</v>
      </c>
      <c r="B204" s="60"/>
    </row>
    <row r="205" spans="1:2" ht="18" hidden="1" customHeight="1">
      <c r="A205" s="59" t="s">
        <v>222</v>
      </c>
      <c r="B205" s="60">
        <f>SUM(B206:B210)</f>
        <v>0</v>
      </c>
    </row>
    <row r="206" spans="1:2" ht="18" hidden="1" customHeight="1">
      <c r="A206" s="61" t="s">
        <v>113</v>
      </c>
      <c r="B206" s="60"/>
    </row>
    <row r="207" spans="1:2" ht="18" hidden="1" customHeight="1">
      <c r="A207" s="61" t="s">
        <v>114</v>
      </c>
      <c r="B207" s="60"/>
    </row>
    <row r="208" spans="1:2" ht="18" hidden="1" customHeight="1">
      <c r="A208" s="61" t="s">
        <v>115</v>
      </c>
      <c r="B208" s="60"/>
    </row>
    <row r="209" spans="1:2" ht="18" hidden="1" customHeight="1">
      <c r="A209" s="61" t="s">
        <v>122</v>
      </c>
      <c r="B209" s="60"/>
    </row>
    <row r="210" spans="1:2" ht="18" hidden="1" customHeight="1">
      <c r="A210" s="61" t="s">
        <v>223</v>
      </c>
      <c r="B210" s="60"/>
    </row>
    <row r="211" spans="1:2" ht="18" hidden="1" customHeight="1">
      <c r="A211" s="59" t="s">
        <v>224</v>
      </c>
      <c r="B211" s="60">
        <f>SUM(B212:B217)</f>
        <v>0</v>
      </c>
    </row>
    <row r="212" spans="1:2" ht="18" hidden="1" customHeight="1">
      <c r="A212" s="61" t="s">
        <v>113</v>
      </c>
      <c r="B212" s="60"/>
    </row>
    <row r="213" spans="1:2" ht="18" hidden="1" customHeight="1">
      <c r="A213" s="61" t="s">
        <v>114</v>
      </c>
      <c r="B213" s="60"/>
    </row>
    <row r="214" spans="1:2" ht="18" hidden="1" customHeight="1">
      <c r="A214" s="61" t="s">
        <v>115</v>
      </c>
      <c r="B214" s="60"/>
    </row>
    <row r="215" spans="1:2" ht="18" hidden="1" customHeight="1">
      <c r="A215" s="61" t="s">
        <v>225</v>
      </c>
      <c r="B215" s="60"/>
    </row>
    <row r="216" spans="1:2" ht="18" hidden="1" customHeight="1">
      <c r="A216" s="61" t="s">
        <v>122</v>
      </c>
      <c r="B216" s="60"/>
    </row>
    <row r="217" spans="1:2" ht="18" hidden="1" customHeight="1">
      <c r="A217" s="61" t="s">
        <v>226</v>
      </c>
      <c r="B217" s="60"/>
    </row>
    <row r="218" spans="1:2" ht="18" hidden="1" customHeight="1">
      <c r="A218" s="59" t="s">
        <v>227</v>
      </c>
      <c r="B218" s="60">
        <f>SUM(B219:B232)</f>
        <v>0</v>
      </c>
    </row>
    <row r="219" spans="1:2" ht="18" hidden="1" customHeight="1">
      <c r="A219" s="61" t="s">
        <v>113</v>
      </c>
      <c r="B219" s="60"/>
    </row>
    <row r="220" spans="1:2" ht="18" hidden="1" customHeight="1">
      <c r="A220" s="61" t="s">
        <v>114</v>
      </c>
      <c r="B220" s="60"/>
    </row>
    <row r="221" spans="1:2" ht="18" hidden="1" customHeight="1">
      <c r="A221" s="61" t="s">
        <v>115</v>
      </c>
      <c r="B221" s="60"/>
    </row>
    <row r="222" spans="1:2" ht="18" hidden="1" customHeight="1">
      <c r="A222" s="61" t="s">
        <v>228</v>
      </c>
      <c r="B222" s="60"/>
    </row>
    <row r="223" spans="1:2" ht="18" hidden="1" customHeight="1">
      <c r="A223" s="61" t="s">
        <v>229</v>
      </c>
      <c r="B223" s="60"/>
    </row>
    <row r="224" spans="1:2" ht="18" hidden="1" customHeight="1">
      <c r="A224" s="61" t="s">
        <v>154</v>
      </c>
      <c r="B224" s="60"/>
    </row>
    <row r="225" spans="1:2" ht="18" hidden="1" customHeight="1">
      <c r="A225" s="61" t="s">
        <v>230</v>
      </c>
      <c r="B225" s="60"/>
    </row>
    <row r="226" spans="1:2" ht="18" hidden="1" customHeight="1">
      <c r="A226" s="61" t="s">
        <v>231</v>
      </c>
      <c r="B226" s="60"/>
    </row>
    <row r="227" spans="1:2" ht="18" hidden="1" customHeight="1">
      <c r="A227" s="61" t="s">
        <v>232</v>
      </c>
      <c r="B227" s="60"/>
    </row>
    <row r="228" spans="1:2" ht="18" hidden="1" customHeight="1">
      <c r="A228" s="61" t="s">
        <v>233</v>
      </c>
      <c r="B228" s="60"/>
    </row>
    <row r="229" spans="1:2" ht="18" hidden="1" customHeight="1">
      <c r="A229" s="61" t="s">
        <v>234</v>
      </c>
      <c r="B229" s="60"/>
    </row>
    <row r="230" spans="1:2" ht="18" hidden="1" customHeight="1">
      <c r="A230" s="61" t="s">
        <v>235</v>
      </c>
      <c r="B230" s="60"/>
    </row>
    <row r="231" spans="1:2" ht="18" hidden="1" customHeight="1">
      <c r="A231" s="61" t="s">
        <v>122</v>
      </c>
      <c r="B231" s="60"/>
    </row>
    <row r="232" spans="1:2" ht="18" hidden="1" customHeight="1">
      <c r="A232" s="61" t="s">
        <v>236</v>
      </c>
      <c r="B232" s="60"/>
    </row>
    <row r="233" spans="1:2" ht="18" customHeight="1">
      <c r="A233" s="59" t="s">
        <v>237</v>
      </c>
      <c r="B233" s="60">
        <f>SUM(B234:B235)</f>
        <v>49</v>
      </c>
    </row>
    <row r="234" spans="1:2" ht="18" hidden="1" customHeight="1">
      <c r="A234" s="61" t="s">
        <v>238</v>
      </c>
      <c r="B234" s="60"/>
    </row>
    <row r="235" spans="1:2" ht="18" customHeight="1">
      <c r="A235" s="61" t="s">
        <v>239</v>
      </c>
      <c r="B235" s="60">
        <v>49</v>
      </c>
    </row>
    <row r="236" spans="1:2" ht="18" hidden="1" customHeight="1">
      <c r="A236" s="59" t="s">
        <v>240</v>
      </c>
      <c r="B236" s="60">
        <f>B237+B244+B247+B250+B256+B261+B263+B268+B274</f>
        <v>0</v>
      </c>
    </row>
    <row r="237" spans="1:2" ht="18" hidden="1" customHeight="1">
      <c r="A237" s="59" t="s">
        <v>241</v>
      </c>
      <c r="B237" s="60">
        <f>SUM(B238:B243)</f>
        <v>0</v>
      </c>
    </row>
    <row r="238" spans="1:2" ht="18" hidden="1" customHeight="1">
      <c r="A238" s="61" t="s">
        <v>113</v>
      </c>
      <c r="B238" s="60"/>
    </row>
    <row r="239" spans="1:2" ht="18" hidden="1" customHeight="1">
      <c r="A239" s="61" t="s">
        <v>114</v>
      </c>
      <c r="B239" s="60"/>
    </row>
    <row r="240" spans="1:2" ht="18" hidden="1" customHeight="1">
      <c r="A240" s="61" t="s">
        <v>115</v>
      </c>
      <c r="B240" s="60"/>
    </row>
    <row r="241" spans="1:2" ht="18" hidden="1" customHeight="1">
      <c r="A241" s="61" t="s">
        <v>208</v>
      </c>
      <c r="B241" s="60"/>
    </row>
    <row r="242" spans="1:2" ht="18" hidden="1" customHeight="1">
      <c r="A242" s="61" t="s">
        <v>122</v>
      </c>
      <c r="B242" s="60"/>
    </row>
    <row r="243" spans="1:2" ht="18" hidden="1" customHeight="1">
      <c r="A243" s="61" t="s">
        <v>242</v>
      </c>
      <c r="B243" s="60"/>
    </row>
    <row r="244" spans="1:2" ht="18" hidden="1" customHeight="1">
      <c r="A244" s="59" t="s">
        <v>243</v>
      </c>
      <c r="B244" s="60">
        <f>SUM(B245:B246)</f>
        <v>0</v>
      </c>
    </row>
    <row r="245" spans="1:2" ht="18" hidden="1" customHeight="1">
      <c r="A245" s="61" t="s">
        <v>244</v>
      </c>
      <c r="B245" s="60"/>
    </row>
    <row r="246" spans="1:2" ht="18" hidden="1" customHeight="1">
      <c r="A246" s="61" t="s">
        <v>245</v>
      </c>
      <c r="B246" s="60"/>
    </row>
    <row r="247" spans="1:2" ht="18" hidden="1" customHeight="1">
      <c r="A247" s="59" t="s">
        <v>246</v>
      </c>
      <c r="B247" s="60">
        <f>SUM(B248:B249)</f>
        <v>0</v>
      </c>
    </row>
    <row r="248" spans="1:2" ht="18" hidden="1" customHeight="1">
      <c r="A248" s="61" t="s">
        <v>247</v>
      </c>
      <c r="B248" s="60"/>
    </row>
    <row r="249" spans="1:2" ht="18" hidden="1" customHeight="1">
      <c r="A249" s="61" t="s">
        <v>248</v>
      </c>
      <c r="B249" s="60"/>
    </row>
    <row r="250" spans="1:2" ht="18" hidden="1" customHeight="1">
      <c r="A250" s="59" t="s">
        <v>249</v>
      </c>
      <c r="B250" s="60">
        <f>SUM(B251:B255)</f>
        <v>0</v>
      </c>
    </row>
    <row r="251" spans="1:2" ht="18" hidden="1" customHeight="1">
      <c r="A251" s="61" t="s">
        <v>250</v>
      </c>
      <c r="B251" s="60"/>
    </row>
    <row r="252" spans="1:2" ht="18" hidden="1" customHeight="1">
      <c r="A252" s="61" t="s">
        <v>251</v>
      </c>
      <c r="B252" s="60"/>
    </row>
    <row r="253" spans="1:2" ht="18" hidden="1" customHeight="1">
      <c r="A253" s="61" t="s">
        <v>252</v>
      </c>
      <c r="B253" s="60"/>
    </row>
    <row r="254" spans="1:2" ht="18" hidden="1" customHeight="1">
      <c r="A254" s="61" t="s">
        <v>253</v>
      </c>
      <c r="B254" s="60"/>
    </row>
    <row r="255" spans="1:2" ht="18" hidden="1" customHeight="1">
      <c r="A255" s="61" t="s">
        <v>254</v>
      </c>
      <c r="B255" s="60"/>
    </row>
    <row r="256" spans="1:2" ht="18" hidden="1" customHeight="1">
      <c r="A256" s="59" t="s">
        <v>255</v>
      </c>
      <c r="B256" s="60">
        <f>SUM(B257:B260)</f>
        <v>0</v>
      </c>
    </row>
    <row r="257" spans="1:2" ht="18" hidden="1" customHeight="1">
      <c r="A257" s="61" t="s">
        <v>256</v>
      </c>
      <c r="B257" s="60"/>
    </row>
    <row r="258" spans="1:2" ht="18" hidden="1" customHeight="1">
      <c r="A258" s="61" t="s">
        <v>257</v>
      </c>
      <c r="B258" s="60"/>
    </row>
    <row r="259" spans="1:2" ht="18" hidden="1" customHeight="1">
      <c r="A259" s="61" t="s">
        <v>258</v>
      </c>
      <c r="B259" s="60"/>
    </row>
    <row r="260" spans="1:2" ht="18" hidden="1" customHeight="1">
      <c r="A260" s="61" t="s">
        <v>259</v>
      </c>
      <c r="B260" s="60"/>
    </row>
    <row r="261" spans="1:2" ht="18" hidden="1" customHeight="1">
      <c r="A261" s="59" t="s">
        <v>260</v>
      </c>
      <c r="B261" s="60">
        <f>B262</f>
        <v>0</v>
      </c>
    </row>
    <row r="262" spans="1:2" ht="18" hidden="1" customHeight="1">
      <c r="A262" s="61" t="s">
        <v>261</v>
      </c>
      <c r="B262" s="60"/>
    </row>
    <row r="263" spans="1:2" ht="18" hidden="1" customHeight="1">
      <c r="A263" s="59" t="s">
        <v>262</v>
      </c>
      <c r="B263" s="60">
        <f>SUM(B264:B267)</f>
        <v>0</v>
      </c>
    </row>
    <row r="264" spans="1:2" ht="18" hidden="1" customHeight="1">
      <c r="A264" s="61" t="s">
        <v>263</v>
      </c>
      <c r="B264" s="60"/>
    </row>
    <row r="265" spans="1:2" ht="18" hidden="1" customHeight="1">
      <c r="A265" s="61" t="s">
        <v>264</v>
      </c>
      <c r="B265" s="60"/>
    </row>
    <row r="266" spans="1:2" ht="18" hidden="1" customHeight="1">
      <c r="A266" s="61" t="s">
        <v>265</v>
      </c>
      <c r="B266" s="60"/>
    </row>
    <row r="267" spans="1:2" ht="18" hidden="1" customHeight="1">
      <c r="A267" s="61" t="s">
        <v>266</v>
      </c>
      <c r="B267" s="60"/>
    </row>
    <row r="268" spans="1:2" ht="18" hidden="1" customHeight="1">
      <c r="A268" s="59" t="s">
        <v>267</v>
      </c>
      <c r="B268" s="60">
        <f>SUM(B269:B273)</f>
        <v>0</v>
      </c>
    </row>
    <row r="269" spans="1:2" ht="18" hidden="1" customHeight="1">
      <c r="A269" s="61" t="s">
        <v>113</v>
      </c>
      <c r="B269" s="60"/>
    </row>
    <row r="270" spans="1:2" ht="18" hidden="1" customHeight="1">
      <c r="A270" s="61" t="s">
        <v>114</v>
      </c>
      <c r="B270" s="60"/>
    </row>
    <row r="271" spans="1:2" ht="18" hidden="1" customHeight="1">
      <c r="A271" s="61" t="s">
        <v>115</v>
      </c>
      <c r="B271" s="60"/>
    </row>
    <row r="272" spans="1:2" ht="18" hidden="1" customHeight="1">
      <c r="A272" s="61" t="s">
        <v>122</v>
      </c>
      <c r="B272" s="60"/>
    </row>
    <row r="273" spans="1:2" ht="18" hidden="1" customHeight="1">
      <c r="A273" s="61" t="s">
        <v>268</v>
      </c>
      <c r="B273" s="60"/>
    </row>
    <row r="274" spans="1:2" ht="18" hidden="1" customHeight="1">
      <c r="A274" s="59" t="s">
        <v>269</v>
      </c>
      <c r="B274" s="131">
        <f>B275</f>
        <v>0</v>
      </c>
    </row>
    <row r="275" spans="1:2" ht="18" hidden="1" customHeight="1">
      <c r="A275" s="59" t="s">
        <v>270</v>
      </c>
      <c r="B275" s="60"/>
    </row>
    <row r="276" spans="1:2" ht="18" hidden="1" customHeight="1">
      <c r="A276" s="59" t="s">
        <v>271</v>
      </c>
      <c r="B276" s="62">
        <f>SUM(B277,B279,B281,B283,B293)</f>
        <v>0</v>
      </c>
    </row>
    <row r="277" spans="1:2" ht="18" hidden="1" customHeight="1">
      <c r="A277" s="59" t="s">
        <v>272</v>
      </c>
      <c r="B277" s="60">
        <f>B278</f>
        <v>0</v>
      </c>
    </row>
    <row r="278" spans="1:2" ht="18" hidden="1" customHeight="1">
      <c r="A278" s="61" t="s">
        <v>273</v>
      </c>
      <c r="B278" s="60"/>
    </row>
    <row r="279" spans="1:2" ht="18" hidden="1" customHeight="1">
      <c r="A279" s="59" t="s">
        <v>274</v>
      </c>
      <c r="B279" s="60">
        <f>B280</f>
        <v>0</v>
      </c>
    </row>
    <row r="280" spans="1:2" ht="18" hidden="1" customHeight="1">
      <c r="A280" s="61" t="s">
        <v>275</v>
      </c>
      <c r="B280" s="60"/>
    </row>
    <row r="281" spans="1:2" ht="18" hidden="1" customHeight="1">
      <c r="A281" s="59" t="s">
        <v>276</v>
      </c>
      <c r="B281" s="60">
        <f>B282</f>
        <v>0</v>
      </c>
    </row>
    <row r="282" spans="1:2" ht="18" hidden="1" customHeight="1">
      <c r="A282" s="61" t="s">
        <v>277</v>
      </c>
      <c r="B282" s="60"/>
    </row>
    <row r="283" spans="1:2" ht="18" hidden="1" customHeight="1">
      <c r="A283" s="59" t="s">
        <v>278</v>
      </c>
      <c r="B283" s="60">
        <f>SUM(B284:B292)</f>
        <v>0</v>
      </c>
    </row>
    <row r="284" spans="1:2" ht="18" hidden="1" customHeight="1">
      <c r="A284" s="61" t="s">
        <v>279</v>
      </c>
      <c r="B284" s="60"/>
    </row>
    <row r="285" spans="1:2" ht="18" hidden="1" customHeight="1">
      <c r="A285" s="61" t="s">
        <v>280</v>
      </c>
      <c r="B285" s="60"/>
    </row>
    <row r="286" spans="1:2" ht="18" hidden="1" customHeight="1">
      <c r="A286" s="61" t="s">
        <v>281</v>
      </c>
      <c r="B286" s="60"/>
    </row>
    <row r="287" spans="1:2" ht="18" hidden="1" customHeight="1">
      <c r="A287" s="61" t="s">
        <v>282</v>
      </c>
      <c r="B287" s="60"/>
    </row>
    <row r="288" spans="1:2" ht="18" hidden="1" customHeight="1">
      <c r="A288" s="61" t="s">
        <v>283</v>
      </c>
      <c r="B288" s="60"/>
    </row>
    <row r="289" spans="1:2" ht="18" hidden="1" customHeight="1">
      <c r="A289" s="61" t="s">
        <v>284</v>
      </c>
      <c r="B289" s="60"/>
    </row>
    <row r="290" spans="1:2" ht="18" hidden="1" customHeight="1">
      <c r="A290" s="61" t="s">
        <v>285</v>
      </c>
      <c r="B290" s="60"/>
    </row>
    <row r="291" spans="1:2" ht="18" hidden="1" customHeight="1">
      <c r="A291" s="61" t="s">
        <v>286</v>
      </c>
      <c r="B291" s="60"/>
    </row>
    <row r="292" spans="1:2" ht="18" hidden="1" customHeight="1">
      <c r="A292" s="61" t="s">
        <v>287</v>
      </c>
      <c r="B292" s="60"/>
    </row>
    <row r="293" spans="1:2" ht="18" hidden="1" customHeight="1">
      <c r="A293" s="59" t="s">
        <v>288</v>
      </c>
      <c r="B293" s="60">
        <f>B294</f>
        <v>0</v>
      </c>
    </row>
    <row r="294" spans="1:2" ht="18" hidden="1" customHeight="1">
      <c r="A294" s="61" t="s">
        <v>289</v>
      </c>
      <c r="B294" s="60"/>
    </row>
    <row r="295" spans="1:2" ht="18" hidden="1" customHeight="1">
      <c r="A295" s="59" t="s">
        <v>290</v>
      </c>
      <c r="B295" s="60">
        <f>B296+B299+B310+B317+B325+B334+B348+B358+B368+B376+B382</f>
        <v>0</v>
      </c>
    </row>
    <row r="296" spans="1:2" ht="18" hidden="1" customHeight="1">
      <c r="A296" s="59" t="s">
        <v>291</v>
      </c>
      <c r="B296" s="60">
        <f>SUM(B297:B298)</f>
        <v>0</v>
      </c>
    </row>
    <row r="297" spans="1:2" ht="18" hidden="1" customHeight="1">
      <c r="A297" s="61" t="s">
        <v>292</v>
      </c>
      <c r="B297" s="60"/>
    </row>
    <row r="298" spans="1:2" ht="18" hidden="1" customHeight="1">
      <c r="A298" s="61" t="s">
        <v>293</v>
      </c>
      <c r="B298" s="60"/>
    </row>
    <row r="299" spans="1:2" ht="18" hidden="1" customHeight="1">
      <c r="A299" s="59" t="s">
        <v>294</v>
      </c>
      <c r="B299" s="60">
        <f>SUM(B300:B309)</f>
        <v>0</v>
      </c>
    </row>
    <row r="300" spans="1:2" ht="18" hidden="1" customHeight="1">
      <c r="A300" s="61" t="s">
        <v>113</v>
      </c>
      <c r="B300" s="60"/>
    </row>
    <row r="301" spans="1:2" ht="18" hidden="1" customHeight="1">
      <c r="A301" s="61" t="s">
        <v>114</v>
      </c>
      <c r="B301" s="60"/>
    </row>
    <row r="302" spans="1:2" ht="18" hidden="1" customHeight="1">
      <c r="A302" s="61" t="s">
        <v>115</v>
      </c>
      <c r="B302" s="60"/>
    </row>
    <row r="303" spans="1:2" ht="18" hidden="1" customHeight="1">
      <c r="A303" s="132" t="s">
        <v>154</v>
      </c>
      <c r="B303" s="60"/>
    </row>
    <row r="304" spans="1:2" ht="18" hidden="1" customHeight="1">
      <c r="A304" s="61" t="s">
        <v>295</v>
      </c>
      <c r="B304" s="60"/>
    </row>
    <row r="305" spans="1:2" ht="18" hidden="1" customHeight="1">
      <c r="A305" s="61" t="s">
        <v>296</v>
      </c>
      <c r="B305" s="60"/>
    </row>
    <row r="306" spans="1:2" ht="18" hidden="1" customHeight="1">
      <c r="A306" s="61" t="s">
        <v>297</v>
      </c>
      <c r="B306" s="60"/>
    </row>
    <row r="307" spans="1:2" ht="18" hidden="1" customHeight="1">
      <c r="A307" s="61" t="s">
        <v>298</v>
      </c>
      <c r="B307" s="60"/>
    </row>
    <row r="308" spans="1:2" ht="18" hidden="1" customHeight="1">
      <c r="A308" s="61" t="s">
        <v>122</v>
      </c>
      <c r="B308" s="60"/>
    </row>
    <row r="309" spans="1:2" ht="18" hidden="1" customHeight="1">
      <c r="A309" s="61" t="s">
        <v>299</v>
      </c>
      <c r="B309" s="60"/>
    </row>
    <row r="310" spans="1:2" ht="18" hidden="1" customHeight="1">
      <c r="A310" s="59" t="s">
        <v>300</v>
      </c>
      <c r="B310" s="60">
        <f>SUM(B311:B316)</f>
        <v>0</v>
      </c>
    </row>
    <row r="311" spans="1:2" ht="18" hidden="1" customHeight="1">
      <c r="A311" s="61" t="s">
        <v>113</v>
      </c>
      <c r="B311" s="60"/>
    </row>
    <row r="312" spans="1:2" ht="18" hidden="1" customHeight="1">
      <c r="A312" s="61" t="s">
        <v>114</v>
      </c>
      <c r="B312" s="60"/>
    </row>
    <row r="313" spans="1:2" ht="18" hidden="1" customHeight="1">
      <c r="A313" s="61" t="s">
        <v>115</v>
      </c>
      <c r="B313" s="60"/>
    </row>
    <row r="314" spans="1:2" ht="18" hidden="1" customHeight="1">
      <c r="A314" s="61" t="s">
        <v>301</v>
      </c>
      <c r="B314" s="60"/>
    </row>
    <row r="315" spans="1:2" ht="18" hidden="1" customHeight="1">
      <c r="A315" s="61" t="s">
        <v>122</v>
      </c>
      <c r="B315" s="60"/>
    </row>
    <row r="316" spans="1:2" ht="18" hidden="1" customHeight="1">
      <c r="A316" s="61" t="s">
        <v>302</v>
      </c>
      <c r="B316" s="60"/>
    </row>
    <row r="317" spans="1:2" ht="18" hidden="1" customHeight="1">
      <c r="A317" s="59" t="s">
        <v>303</v>
      </c>
      <c r="B317" s="60">
        <f>SUM(B318:B324)</f>
        <v>0</v>
      </c>
    </row>
    <row r="318" spans="1:2" ht="18" hidden="1" customHeight="1">
      <c r="A318" s="61" t="s">
        <v>113</v>
      </c>
      <c r="B318" s="60"/>
    </row>
    <row r="319" spans="1:2" ht="18" hidden="1" customHeight="1">
      <c r="A319" s="61" t="s">
        <v>114</v>
      </c>
      <c r="B319" s="60"/>
    </row>
    <row r="320" spans="1:2" ht="18" hidden="1" customHeight="1">
      <c r="A320" s="61" t="s">
        <v>115</v>
      </c>
      <c r="B320" s="60"/>
    </row>
    <row r="321" spans="1:2" ht="18" hidden="1" customHeight="1">
      <c r="A321" s="61" t="s">
        <v>304</v>
      </c>
      <c r="B321" s="60"/>
    </row>
    <row r="322" spans="1:2" ht="18" hidden="1" customHeight="1">
      <c r="A322" s="61" t="s">
        <v>305</v>
      </c>
      <c r="B322" s="60"/>
    </row>
    <row r="323" spans="1:2" ht="18" hidden="1" customHeight="1">
      <c r="A323" s="61" t="s">
        <v>122</v>
      </c>
      <c r="B323" s="60"/>
    </row>
    <row r="324" spans="1:2" ht="18" hidden="1" customHeight="1">
      <c r="A324" s="61" t="s">
        <v>306</v>
      </c>
      <c r="B324" s="60"/>
    </row>
    <row r="325" spans="1:2" ht="18" hidden="1" customHeight="1">
      <c r="A325" s="59" t="s">
        <v>307</v>
      </c>
      <c r="B325" s="60">
        <f>SUM(B326:B333)</f>
        <v>0</v>
      </c>
    </row>
    <row r="326" spans="1:2" ht="18" hidden="1" customHeight="1">
      <c r="A326" s="61" t="s">
        <v>113</v>
      </c>
      <c r="B326" s="60"/>
    </row>
    <row r="327" spans="1:2" ht="18" hidden="1" customHeight="1">
      <c r="A327" s="61" t="s">
        <v>114</v>
      </c>
      <c r="B327" s="60"/>
    </row>
    <row r="328" spans="1:2" ht="18" hidden="1" customHeight="1">
      <c r="A328" s="61" t="s">
        <v>115</v>
      </c>
      <c r="B328" s="60"/>
    </row>
    <row r="329" spans="1:2" ht="18" hidden="1" customHeight="1">
      <c r="A329" s="61" t="s">
        <v>308</v>
      </c>
      <c r="B329" s="60"/>
    </row>
    <row r="330" spans="1:2" ht="18" hidden="1" customHeight="1">
      <c r="A330" s="61" t="s">
        <v>309</v>
      </c>
      <c r="B330" s="60"/>
    </row>
    <row r="331" spans="1:2" ht="18" hidden="1" customHeight="1">
      <c r="A331" s="61" t="s">
        <v>310</v>
      </c>
      <c r="B331" s="60"/>
    </row>
    <row r="332" spans="1:2" ht="18" hidden="1" customHeight="1">
      <c r="A332" s="61" t="s">
        <v>122</v>
      </c>
      <c r="B332" s="60"/>
    </row>
    <row r="333" spans="1:2" ht="18" hidden="1" customHeight="1">
      <c r="A333" s="61" t="s">
        <v>311</v>
      </c>
      <c r="B333" s="60"/>
    </row>
    <row r="334" spans="1:2" ht="18" hidden="1" customHeight="1">
      <c r="A334" s="59" t="s">
        <v>312</v>
      </c>
      <c r="B334" s="60">
        <f>SUM(B335:B347)</f>
        <v>0</v>
      </c>
    </row>
    <row r="335" spans="1:2" ht="18" hidden="1" customHeight="1">
      <c r="A335" s="61" t="s">
        <v>113</v>
      </c>
      <c r="B335" s="60"/>
    </row>
    <row r="336" spans="1:2" ht="18" hidden="1" customHeight="1">
      <c r="A336" s="61" t="s">
        <v>114</v>
      </c>
      <c r="B336" s="60"/>
    </row>
    <row r="337" spans="1:2" ht="18" hidden="1" customHeight="1">
      <c r="A337" s="61" t="s">
        <v>115</v>
      </c>
      <c r="B337" s="60"/>
    </row>
    <row r="338" spans="1:2" ht="18" hidden="1" customHeight="1">
      <c r="A338" s="61" t="s">
        <v>313</v>
      </c>
      <c r="B338" s="60"/>
    </row>
    <row r="339" spans="1:2" ht="18" hidden="1" customHeight="1">
      <c r="A339" s="61" t="s">
        <v>314</v>
      </c>
      <c r="B339" s="60"/>
    </row>
    <row r="340" spans="1:2" ht="18" hidden="1" customHeight="1">
      <c r="A340" s="61" t="s">
        <v>315</v>
      </c>
      <c r="B340" s="60"/>
    </row>
    <row r="341" spans="1:2" ht="18" hidden="1" customHeight="1">
      <c r="A341" s="61" t="s">
        <v>316</v>
      </c>
      <c r="B341" s="60"/>
    </row>
    <row r="342" spans="1:2" ht="18" hidden="1" customHeight="1">
      <c r="A342" s="61" t="s">
        <v>317</v>
      </c>
      <c r="B342" s="60"/>
    </row>
    <row r="343" spans="1:2" ht="18" hidden="1" customHeight="1">
      <c r="A343" s="61" t="s">
        <v>318</v>
      </c>
      <c r="B343" s="60"/>
    </row>
    <row r="344" spans="1:2" ht="18" hidden="1" customHeight="1">
      <c r="A344" s="61" t="s">
        <v>319</v>
      </c>
      <c r="B344" s="60"/>
    </row>
    <row r="345" spans="1:2" ht="18" hidden="1" customHeight="1">
      <c r="A345" s="61" t="s">
        <v>154</v>
      </c>
      <c r="B345" s="60"/>
    </row>
    <row r="346" spans="1:2" ht="18" hidden="1" customHeight="1">
      <c r="A346" s="61" t="s">
        <v>122</v>
      </c>
      <c r="B346" s="60"/>
    </row>
    <row r="347" spans="1:2" ht="18" hidden="1" customHeight="1">
      <c r="A347" s="61" t="s">
        <v>320</v>
      </c>
      <c r="B347" s="60"/>
    </row>
    <row r="348" spans="1:2" ht="18" hidden="1" customHeight="1">
      <c r="A348" s="59" t="s">
        <v>321</v>
      </c>
      <c r="B348" s="60">
        <f>SUM(B349:B357)</f>
        <v>0</v>
      </c>
    </row>
    <row r="349" spans="1:2" ht="18" hidden="1" customHeight="1">
      <c r="A349" s="61" t="s">
        <v>113</v>
      </c>
      <c r="B349" s="60"/>
    </row>
    <row r="350" spans="1:2" ht="18" hidden="1" customHeight="1">
      <c r="A350" s="61" t="s">
        <v>114</v>
      </c>
      <c r="B350" s="60"/>
    </row>
    <row r="351" spans="1:2" ht="18" hidden="1" customHeight="1">
      <c r="A351" s="61" t="s">
        <v>115</v>
      </c>
      <c r="B351" s="60"/>
    </row>
    <row r="352" spans="1:2" ht="18" hidden="1" customHeight="1">
      <c r="A352" s="61" t="s">
        <v>322</v>
      </c>
      <c r="B352" s="60"/>
    </row>
    <row r="353" spans="1:2" ht="18" hidden="1" customHeight="1">
      <c r="A353" s="61" t="s">
        <v>323</v>
      </c>
      <c r="B353" s="60"/>
    </row>
    <row r="354" spans="1:2" ht="18" hidden="1" customHeight="1">
      <c r="A354" s="61" t="s">
        <v>324</v>
      </c>
      <c r="B354" s="60"/>
    </row>
    <row r="355" spans="1:2" ht="18" hidden="1" customHeight="1">
      <c r="A355" s="61" t="s">
        <v>154</v>
      </c>
      <c r="B355" s="60"/>
    </row>
    <row r="356" spans="1:2" ht="18" hidden="1" customHeight="1">
      <c r="A356" s="61" t="s">
        <v>122</v>
      </c>
      <c r="B356" s="60"/>
    </row>
    <row r="357" spans="1:2" ht="18" hidden="1" customHeight="1">
      <c r="A357" s="61" t="s">
        <v>325</v>
      </c>
      <c r="B357" s="60"/>
    </row>
    <row r="358" spans="1:2" ht="18" hidden="1" customHeight="1">
      <c r="A358" s="59" t="s">
        <v>326</v>
      </c>
      <c r="B358" s="60">
        <f>SUM(B359:B367)</f>
        <v>0</v>
      </c>
    </row>
    <row r="359" spans="1:2" ht="18" hidden="1" customHeight="1">
      <c r="A359" s="61" t="s">
        <v>113</v>
      </c>
      <c r="B359" s="60"/>
    </row>
    <row r="360" spans="1:2" ht="18" hidden="1" customHeight="1">
      <c r="A360" s="61" t="s">
        <v>114</v>
      </c>
      <c r="B360" s="60"/>
    </row>
    <row r="361" spans="1:2" ht="18" hidden="1" customHeight="1">
      <c r="A361" s="61" t="s">
        <v>115</v>
      </c>
      <c r="B361" s="60"/>
    </row>
    <row r="362" spans="1:2" ht="18" hidden="1" customHeight="1">
      <c r="A362" s="61" t="s">
        <v>327</v>
      </c>
      <c r="B362" s="60"/>
    </row>
    <row r="363" spans="1:2" ht="18" hidden="1" customHeight="1">
      <c r="A363" s="61" t="s">
        <v>328</v>
      </c>
      <c r="B363" s="60"/>
    </row>
    <row r="364" spans="1:2" ht="18" hidden="1" customHeight="1">
      <c r="A364" s="61" t="s">
        <v>329</v>
      </c>
      <c r="B364" s="60"/>
    </row>
    <row r="365" spans="1:2" ht="18" hidden="1" customHeight="1">
      <c r="A365" s="61" t="s">
        <v>154</v>
      </c>
      <c r="B365" s="60"/>
    </row>
    <row r="366" spans="1:2" ht="18" hidden="1" customHeight="1">
      <c r="A366" s="61" t="s">
        <v>122</v>
      </c>
      <c r="B366" s="60"/>
    </row>
    <row r="367" spans="1:2" ht="18" hidden="1" customHeight="1">
      <c r="A367" s="61" t="s">
        <v>330</v>
      </c>
      <c r="B367" s="60"/>
    </row>
    <row r="368" spans="1:2" ht="18" hidden="1" customHeight="1">
      <c r="A368" s="133" t="s">
        <v>331</v>
      </c>
      <c r="B368" s="62">
        <f>SUM(B369:B375)</f>
        <v>0</v>
      </c>
    </row>
    <row r="369" spans="1:2" ht="18" hidden="1" customHeight="1">
      <c r="A369" s="61" t="s">
        <v>113</v>
      </c>
      <c r="B369" s="60"/>
    </row>
    <row r="370" spans="1:2" ht="18" hidden="1" customHeight="1">
      <c r="A370" s="61" t="s">
        <v>114</v>
      </c>
      <c r="B370" s="60"/>
    </row>
    <row r="371" spans="1:2" ht="18" hidden="1" customHeight="1">
      <c r="A371" s="61" t="s">
        <v>115</v>
      </c>
      <c r="B371" s="60"/>
    </row>
    <row r="372" spans="1:2" ht="18" hidden="1" customHeight="1">
      <c r="A372" s="61" t="s">
        <v>332</v>
      </c>
      <c r="B372" s="60"/>
    </row>
    <row r="373" spans="1:2" ht="18" hidden="1" customHeight="1">
      <c r="A373" s="61" t="s">
        <v>333</v>
      </c>
      <c r="B373" s="60"/>
    </row>
    <row r="374" spans="1:2" ht="18" hidden="1" customHeight="1">
      <c r="A374" s="61" t="s">
        <v>122</v>
      </c>
      <c r="B374" s="60"/>
    </row>
    <row r="375" spans="1:2" ht="18" hidden="1" customHeight="1">
      <c r="A375" s="61" t="s">
        <v>334</v>
      </c>
      <c r="B375" s="60"/>
    </row>
    <row r="376" spans="1:2" ht="18" hidden="1" customHeight="1">
      <c r="A376" s="59" t="s">
        <v>335</v>
      </c>
      <c r="B376" s="60">
        <f>SUM(B377:B381)</f>
        <v>0</v>
      </c>
    </row>
    <row r="377" spans="1:2" ht="18" hidden="1" customHeight="1">
      <c r="A377" s="61" t="s">
        <v>113</v>
      </c>
      <c r="B377" s="60"/>
    </row>
    <row r="378" spans="1:2" ht="18" hidden="1" customHeight="1">
      <c r="A378" s="61" t="s">
        <v>114</v>
      </c>
      <c r="B378" s="60"/>
    </row>
    <row r="379" spans="1:2" ht="18" hidden="1" customHeight="1">
      <c r="A379" s="61" t="s">
        <v>154</v>
      </c>
      <c r="B379" s="60"/>
    </row>
    <row r="380" spans="1:2" ht="18" hidden="1" customHeight="1">
      <c r="A380" s="61" t="s">
        <v>336</v>
      </c>
      <c r="B380" s="60"/>
    </row>
    <row r="381" spans="1:2" ht="18" hidden="1" customHeight="1">
      <c r="A381" s="61" t="s">
        <v>337</v>
      </c>
      <c r="B381" s="60"/>
    </row>
    <row r="382" spans="1:2" ht="18" hidden="1" customHeight="1">
      <c r="A382" s="59" t="s">
        <v>338</v>
      </c>
      <c r="B382" s="60">
        <f>B383+B384</f>
        <v>0</v>
      </c>
    </row>
    <row r="383" spans="1:2" ht="18" hidden="1" customHeight="1">
      <c r="A383" s="61" t="s">
        <v>339</v>
      </c>
      <c r="B383" s="60"/>
    </row>
    <row r="384" spans="1:2" ht="18" hidden="1" customHeight="1">
      <c r="A384" s="61" t="s">
        <v>340</v>
      </c>
      <c r="B384" s="60"/>
    </row>
    <row r="385" spans="1:2" ht="18" hidden="1" customHeight="1">
      <c r="A385" s="59" t="s">
        <v>341</v>
      </c>
      <c r="B385" s="60">
        <f>B386+B391+B398+B404+B410+B414+B418+B422+B428+B435</f>
        <v>0</v>
      </c>
    </row>
    <row r="386" spans="1:2" ht="18" hidden="1" customHeight="1">
      <c r="A386" s="59" t="s">
        <v>342</v>
      </c>
      <c r="B386" s="60">
        <f>SUM(B387:B390)</f>
        <v>0</v>
      </c>
    </row>
    <row r="387" spans="1:2" ht="18" hidden="1" customHeight="1">
      <c r="A387" s="61" t="s">
        <v>113</v>
      </c>
      <c r="B387" s="60"/>
    </row>
    <row r="388" spans="1:2" ht="18" hidden="1" customHeight="1">
      <c r="A388" s="61" t="s">
        <v>114</v>
      </c>
      <c r="B388" s="60"/>
    </row>
    <row r="389" spans="1:2" ht="18" hidden="1" customHeight="1">
      <c r="A389" s="61" t="s">
        <v>115</v>
      </c>
      <c r="B389" s="60"/>
    </row>
    <row r="390" spans="1:2" ht="18" hidden="1" customHeight="1">
      <c r="A390" s="61" t="s">
        <v>343</v>
      </c>
      <c r="B390" s="60"/>
    </row>
    <row r="391" spans="1:2" ht="18" hidden="1" customHeight="1">
      <c r="A391" s="59" t="s">
        <v>344</v>
      </c>
      <c r="B391" s="60">
        <f>SUM(B392:B397)</f>
        <v>0</v>
      </c>
    </row>
    <row r="392" spans="1:2" ht="18" hidden="1" customHeight="1">
      <c r="A392" s="61" t="s">
        <v>345</v>
      </c>
      <c r="B392" s="60"/>
    </row>
    <row r="393" spans="1:2" ht="18" hidden="1" customHeight="1">
      <c r="A393" s="61" t="s">
        <v>346</v>
      </c>
      <c r="B393" s="60"/>
    </row>
    <row r="394" spans="1:2" ht="18" hidden="1" customHeight="1">
      <c r="A394" s="61" t="s">
        <v>347</v>
      </c>
      <c r="B394" s="60"/>
    </row>
    <row r="395" spans="1:2" ht="18" hidden="1" customHeight="1">
      <c r="A395" s="61" t="s">
        <v>348</v>
      </c>
      <c r="B395" s="60"/>
    </row>
    <row r="396" spans="1:2" ht="18" hidden="1" customHeight="1">
      <c r="A396" s="61" t="s">
        <v>349</v>
      </c>
      <c r="B396" s="60"/>
    </row>
    <row r="397" spans="1:2" ht="18" hidden="1" customHeight="1">
      <c r="A397" s="61" t="s">
        <v>350</v>
      </c>
      <c r="B397" s="60"/>
    </row>
    <row r="398" spans="1:2" ht="18" hidden="1" customHeight="1">
      <c r="A398" s="59" t="s">
        <v>351</v>
      </c>
      <c r="B398" s="60">
        <f>SUM(B399:B403)</f>
        <v>0</v>
      </c>
    </row>
    <row r="399" spans="1:2" ht="18" hidden="1" customHeight="1">
      <c r="A399" s="61" t="s">
        <v>352</v>
      </c>
      <c r="B399" s="60"/>
    </row>
    <row r="400" spans="1:2" ht="18" hidden="1" customHeight="1">
      <c r="A400" s="61" t="s">
        <v>353</v>
      </c>
      <c r="B400" s="60"/>
    </row>
    <row r="401" spans="1:2" ht="18" hidden="1" customHeight="1">
      <c r="A401" s="61" t="s">
        <v>354</v>
      </c>
      <c r="B401" s="60"/>
    </row>
    <row r="402" spans="1:2" ht="18" hidden="1" customHeight="1">
      <c r="A402" s="61" t="s">
        <v>355</v>
      </c>
      <c r="B402" s="60"/>
    </row>
    <row r="403" spans="1:2" ht="18" hidden="1" customHeight="1">
      <c r="A403" s="61" t="s">
        <v>356</v>
      </c>
      <c r="B403" s="60"/>
    </row>
    <row r="404" spans="1:2" ht="18" hidden="1" customHeight="1">
      <c r="A404" s="59" t="s">
        <v>357</v>
      </c>
      <c r="B404" s="60">
        <f>SUM(B405:B409)</f>
        <v>0</v>
      </c>
    </row>
    <row r="405" spans="1:2" ht="18" hidden="1" customHeight="1">
      <c r="A405" s="61" t="s">
        <v>358</v>
      </c>
      <c r="B405" s="60"/>
    </row>
    <row r="406" spans="1:2" ht="18" hidden="1" customHeight="1">
      <c r="A406" s="61" t="s">
        <v>359</v>
      </c>
      <c r="B406" s="60"/>
    </row>
    <row r="407" spans="1:2" ht="18" hidden="1" customHeight="1">
      <c r="A407" s="61" t="s">
        <v>360</v>
      </c>
      <c r="B407" s="60"/>
    </row>
    <row r="408" spans="1:2" ht="18" hidden="1" customHeight="1">
      <c r="A408" s="61" t="s">
        <v>361</v>
      </c>
      <c r="B408" s="60"/>
    </row>
    <row r="409" spans="1:2" ht="18" hidden="1" customHeight="1">
      <c r="A409" s="61" t="s">
        <v>362</v>
      </c>
      <c r="B409" s="60"/>
    </row>
    <row r="410" spans="1:2" ht="18" hidden="1" customHeight="1">
      <c r="A410" s="59" t="s">
        <v>363</v>
      </c>
      <c r="B410" s="60">
        <f>SUM(B411:B413)</f>
        <v>0</v>
      </c>
    </row>
    <row r="411" spans="1:2" ht="18" hidden="1" customHeight="1">
      <c r="A411" s="61" t="s">
        <v>364</v>
      </c>
      <c r="B411" s="60"/>
    </row>
    <row r="412" spans="1:2" ht="18" hidden="1" customHeight="1">
      <c r="A412" s="61" t="s">
        <v>365</v>
      </c>
      <c r="B412" s="60"/>
    </row>
    <row r="413" spans="1:2" ht="18" hidden="1" customHeight="1">
      <c r="A413" s="61" t="s">
        <v>366</v>
      </c>
      <c r="B413" s="60"/>
    </row>
    <row r="414" spans="1:2" ht="18" hidden="1" customHeight="1">
      <c r="A414" s="59" t="s">
        <v>367</v>
      </c>
      <c r="B414" s="60">
        <f>SUM(B415:B417)</f>
        <v>0</v>
      </c>
    </row>
    <row r="415" spans="1:2" ht="18" hidden="1" customHeight="1">
      <c r="A415" s="61" t="s">
        <v>368</v>
      </c>
      <c r="B415" s="60"/>
    </row>
    <row r="416" spans="1:2" ht="18" hidden="1" customHeight="1">
      <c r="A416" s="61" t="s">
        <v>369</v>
      </c>
      <c r="B416" s="60"/>
    </row>
    <row r="417" spans="1:2" ht="18" hidden="1" customHeight="1">
      <c r="A417" s="61" t="s">
        <v>370</v>
      </c>
      <c r="B417" s="60"/>
    </row>
    <row r="418" spans="1:2" ht="18" hidden="1" customHeight="1">
      <c r="A418" s="59" t="s">
        <v>371</v>
      </c>
      <c r="B418" s="60">
        <f>SUM(B419:B421)</f>
        <v>0</v>
      </c>
    </row>
    <row r="419" spans="1:2" ht="18" hidden="1" customHeight="1">
      <c r="A419" s="61" t="s">
        <v>372</v>
      </c>
      <c r="B419" s="60"/>
    </row>
    <row r="420" spans="1:2" ht="18" hidden="1" customHeight="1">
      <c r="A420" s="61" t="s">
        <v>373</v>
      </c>
      <c r="B420" s="60"/>
    </row>
    <row r="421" spans="1:2" ht="18" hidden="1" customHeight="1">
      <c r="A421" s="61" t="s">
        <v>374</v>
      </c>
      <c r="B421" s="60"/>
    </row>
    <row r="422" spans="1:2" ht="18" hidden="1" customHeight="1">
      <c r="A422" s="59" t="s">
        <v>375</v>
      </c>
      <c r="B422" s="60">
        <f>SUM(B423:B427)</f>
        <v>0</v>
      </c>
    </row>
    <row r="423" spans="1:2" ht="18" hidden="1" customHeight="1">
      <c r="A423" s="61" t="s">
        <v>376</v>
      </c>
      <c r="B423" s="60"/>
    </row>
    <row r="424" spans="1:2" ht="18" hidden="1" customHeight="1">
      <c r="A424" s="61" t="s">
        <v>377</v>
      </c>
      <c r="B424" s="60"/>
    </row>
    <row r="425" spans="1:2" ht="18" hidden="1" customHeight="1">
      <c r="A425" s="61" t="s">
        <v>378</v>
      </c>
      <c r="B425" s="60"/>
    </row>
    <row r="426" spans="1:2" ht="18" hidden="1" customHeight="1">
      <c r="A426" s="61" t="s">
        <v>379</v>
      </c>
      <c r="B426" s="60"/>
    </row>
    <row r="427" spans="1:2" ht="18" hidden="1" customHeight="1">
      <c r="A427" s="61" t="s">
        <v>380</v>
      </c>
      <c r="B427" s="60"/>
    </row>
    <row r="428" spans="1:2" ht="18" hidden="1" customHeight="1">
      <c r="A428" s="59" t="s">
        <v>381</v>
      </c>
      <c r="B428" s="60">
        <f>SUM(B429:B434)</f>
        <v>0</v>
      </c>
    </row>
    <row r="429" spans="1:2" ht="18" hidden="1" customHeight="1">
      <c r="A429" s="61" t="s">
        <v>382</v>
      </c>
      <c r="B429" s="60"/>
    </row>
    <row r="430" spans="1:2" ht="18" hidden="1" customHeight="1">
      <c r="A430" s="61" t="s">
        <v>383</v>
      </c>
      <c r="B430" s="60"/>
    </row>
    <row r="431" spans="1:2" ht="18" hidden="1" customHeight="1">
      <c r="A431" s="61" t="s">
        <v>384</v>
      </c>
      <c r="B431" s="60"/>
    </row>
    <row r="432" spans="1:2" ht="18" hidden="1" customHeight="1">
      <c r="A432" s="61" t="s">
        <v>385</v>
      </c>
      <c r="B432" s="60"/>
    </row>
    <row r="433" spans="1:2" ht="18" hidden="1" customHeight="1">
      <c r="A433" s="61" t="s">
        <v>386</v>
      </c>
      <c r="B433" s="60"/>
    </row>
    <row r="434" spans="1:2" ht="18" hidden="1" customHeight="1">
      <c r="A434" s="61" t="s">
        <v>387</v>
      </c>
      <c r="B434" s="60"/>
    </row>
    <row r="435" spans="1:2" ht="18" hidden="1" customHeight="1">
      <c r="A435" s="59" t="s">
        <v>388</v>
      </c>
      <c r="B435" s="60">
        <f>B436</f>
        <v>0</v>
      </c>
    </row>
    <row r="436" spans="1:2" ht="18" hidden="1" customHeight="1">
      <c r="A436" s="61" t="s">
        <v>389</v>
      </c>
      <c r="B436" s="60"/>
    </row>
    <row r="437" spans="1:2" ht="18" hidden="1" customHeight="1">
      <c r="A437" s="59" t="s">
        <v>390</v>
      </c>
      <c r="B437" s="60">
        <f>SUM(B438,B443,B452,B458,B463,B468,B473,B480,B484,B488)</f>
        <v>0</v>
      </c>
    </row>
    <row r="438" spans="1:2" ht="18" hidden="1" customHeight="1">
      <c r="A438" s="59" t="s">
        <v>391</v>
      </c>
      <c r="B438" s="60">
        <f>SUM(B439:B442)</f>
        <v>0</v>
      </c>
    </row>
    <row r="439" spans="1:2" ht="18" hidden="1" customHeight="1">
      <c r="A439" s="61" t="s">
        <v>113</v>
      </c>
      <c r="B439" s="60"/>
    </row>
    <row r="440" spans="1:2" ht="18" hidden="1" customHeight="1">
      <c r="A440" s="61" t="s">
        <v>114</v>
      </c>
      <c r="B440" s="60"/>
    </row>
    <row r="441" spans="1:2" ht="18" hidden="1" customHeight="1">
      <c r="A441" s="61" t="s">
        <v>115</v>
      </c>
      <c r="B441" s="60"/>
    </row>
    <row r="442" spans="1:2" ht="18" hidden="1" customHeight="1">
      <c r="A442" s="61" t="s">
        <v>392</v>
      </c>
      <c r="B442" s="60"/>
    </row>
    <row r="443" spans="1:2" ht="18" hidden="1" customHeight="1">
      <c r="A443" s="59" t="s">
        <v>393</v>
      </c>
      <c r="B443" s="60">
        <f>SUM(B444:B451)</f>
        <v>0</v>
      </c>
    </row>
    <row r="444" spans="1:2" ht="18" hidden="1" customHeight="1">
      <c r="A444" s="61" t="s">
        <v>394</v>
      </c>
      <c r="B444" s="60"/>
    </row>
    <row r="445" spans="1:2" ht="18" hidden="1" customHeight="1">
      <c r="A445" s="61" t="s">
        <v>395</v>
      </c>
      <c r="B445" s="60"/>
    </row>
    <row r="446" spans="1:2" ht="18" hidden="1" customHeight="1">
      <c r="A446" s="61" t="s">
        <v>396</v>
      </c>
      <c r="B446" s="60"/>
    </row>
    <row r="447" spans="1:2" ht="18" hidden="1" customHeight="1">
      <c r="A447" s="61" t="s">
        <v>397</v>
      </c>
      <c r="B447" s="60"/>
    </row>
    <row r="448" spans="1:2" ht="18" hidden="1" customHeight="1">
      <c r="A448" s="61" t="s">
        <v>398</v>
      </c>
      <c r="B448" s="60"/>
    </row>
    <row r="449" spans="1:2" ht="18" hidden="1" customHeight="1">
      <c r="A449" s="61" t="s">
        <v>399</v>
      </c>
      <c r="B449" s="60"/>
    </row>
    <row r="450" spans="1:2" ht="18" hidden="1" customHeight="1">
      <c r="A450" s="61" t="s">
        <v>400</v>
      </c>
      <c r="B450" s="60"/>
    </row>
    <row r="451" spans="1:2" ht="18" hidden="1" customHeight="1">
      <c r="A451" s="61" t="s">
        <v>401</v>
      </c>
      <c r="B451" s="60"/>
    </row>
    <row r="452" spans="1:2" ht="18" hidden="1" customHeight="1">
      <c r="A452" s="59" t="s">
        <v>402</v>
      </c>
      <c r="B452" s="60">
        <f>SUM(B453:B457)</f>
        <v>0</v>
      </c>
    </row>
    <row r="453" spans="1:2" ht="18" hidden="1" customHeight="1">
      <c r="A453" s="61" t="s">
        <v>394</v>
      </c>
      <c r="B453" s="60"/>
    </row>
    <row r="454" spans="1:2" ht="18" hidden="1" customHeight="1">
      <c r="A454" s="61" t="s">
        <v>403</v>
      </c>
      <c r="B454" s="60"/>
    </row>
    <row r="455" spans="1:2" ht="18" hidden="1" customHeight="1">
      <c r="A455" s="134" t="s">
        <v>404</v>
      </c>
      <c r="B455" s="60"/>
    </row>
    <row r="456" spans="1:2" ht="18" hidden="1" customHeight="1">
      <c r="A456" s="61" t="s">
        <v>405</v>
      </c>
      <c r="B456" s="60"/>
    </row>
    <row r="457" spans="1:2" ht="18" hidden="1" customHeight="1">
      <c r="A457" s="61" t="s">
        <v>406</v>
      </c>
      <c r="B457" s="60"/>
    </row>
    <row r="458" spans="1:2" ht="18" hidden="1" customHeight="1">
      <c r="A458" s="59" t="s">
        <v>407</v>
      </c>
      <c r="B458" s="60">
        <f>SUM(B459:B462)</f>
        <v>0</v>
      </c>
    </row>
    <row r="459" spans="1:2" ht="18" hidden="1" customHeight="1">
      <c r="A459" s="61" t="s">
        <v>394</v>
      </c>
      <c r="B459" s="60"/>
    </row>
    <row r="460" spans="1:2" ht="18" hidden="1" customHeight="1">
      <c r="A460" s="61" t="s">
        <v>408</v>
      </c>
      <c r="B460" s="60"/>
    </row>
    <row r="461" spans="1:2" ht="18" hidden="1" customHeight="1">
      <c r="A461" s="61" t="s">
        <v>409</v>
      </c>
      <c r="B461" s="60"/>
    </row>
    <row r="462" spans="1:2" ht="18" hidden="1" customHeight="1">
      <c r="A462" s="61" t="s">
        <v>410</v>
      </c>
      <c r="B462" s="60"/>
    </row>
    <row r="463" spans="1:2" ht="18" hidden="1" customHeight="1">
      <c r="A463" s="59" t="s">
        <v>411</v>
      </c>
      <c r="B463" s="60">
        <f>SUM(B464:B467)</f>
        <v>0</v>
      </c>
    </row>
    <row r="464" spans="1:2" ht="18" hidden="1" customHeight="1">
      <c r="A464" s="61" t="s">
        <v>394</v>
      </c>
      <c r="B464" s="60"/>
    </row>
    <row r="465" spans="1:2" ht="18" hidden="1" customHeight="1">
      <c r="A465" s="61" t="s">
        <v>412</v>
      </c>
      <c r="B465" s="60"/>
    </row>
    <row r="466" spans="1:2" ht="18" hidden="1" customHeight="1">
      <c r="A466" s="61" t="s">
        <v>413</v>
      </c>
      <c r="B466" s="60"/>
    </row>
    <row r="467" spans="1:2" ht="18" hidden="1" customHeight="1">
      <c r="A467" s="61" t="s">
        <v>414</v>
      </c>
      <c r="B467" s="60"/>
    </row>
    <row r="468" spans="1:2" ht="18" hidden="1" customHeight="1">
      <c r="A468" s="59" t="s">
        <v>415</v>
      </c>
      <c r="B468" s="60">
        <f>SUM(B469:B472)</f>
        <v>0</v>
      </c>
    </row>
    <row r="469" spans="1:2" ht="18" hidden="1" customHeight="1">
      <c r="A469" s="61" t="s">
        <v>416</v>
      </c>
      <c r="B469" s="60"/>
    </row>
    <row r="470" spans="1:2" ht="18" hidden="1" customHeight="1">
      <c r="A470" s="61" t="s">
        <v>417</v>
      </c>
      <c r="B470" s="60"/>
    </row>
    <row r="471" spans="1:2" ht="18" hidden="1" customHeight="1">
      <c r="A471" s="61" t="s">
        <v>418</v>
      </c>
      <c r="B471" s="60"/>
    </row>
    <row r="472" spans="1:2" ht="18" hidden="1" customHeight="1">
      <c r="A472" s="61" t="s">
        <v>419</v>
      </c>
      <c r="B472" s="60"/>
    </row>
    <row r="473" spans="1:2" ht="18" hidden="1" customHeight="1">
      <c r="A473" s="59" t="s">
        <v>420</v>
      </c>
      <c r="B473" s="60">
        <f>SUM(B474:B479)</f>
        <v>0</v>
      </c>
    </row>
    <row r="474" spans="1:2" ht="18" hidden="1" customHeight="1">
      <c r="A474" s="61" t="s">
        <v>394</v>
      </c>
      <c r="B474" s="60"/>
    </row>
    <row r="475" spans="1:2" ht="18" hidden="1" customHeight="1">
      <c r="A475" s="61" t="s">
        <v>421</v>
      </c>
      <c r="B475" s="60"/>
    </row>
    <row r="476" spans="1:2" ht="18" hidden="1" customHeight="1">
      <c r="A476" s="61" t="s">
        <v>422</v>
      </c>
      <c r="B476" s="60"/>
    </row>
    <row r="477" spans="1:2" ht="18" hidden="1" customHeight="1">
      <c r="A477" s="61" t="s">
        <v>423</v>
      </c>
      <c r="B477" s="60"/>
    </row>
    <row r="478" spans="1:2" ht="18" hidden="1" customHeight="1">
      <c r="A478" s="61" t="s">
        <v>424</v>
      </c>
      <c r="B478" s="60"/>
    </row>
    <row r="479" spans="1:2" ht="18" hidden="1" customHeight="1">
      <c r="A479" s="61" t="s">
        <v>425</v>
      </c>
      <c r="B479" s="60"/>
    </row>
    <row r="480" spans="1:2" ht="18" hidden="1" customHeight="1">
      <c r="A480" s="59" t="s">
        <v>426</v>
      </c>
      <c r="B480" s="60">
        <f>SUM(B481:B483)</f>
        <v>0</v>
      </c>
    </row>
    <row r="481" spans="1:2" ht="18" hidden="1" customHeight="1">
      <c r="A481" s="61" t="s">
        <v>427</v>
      </c>
      <c r="B481" s="60"/>
    </row>
    <row r="482" spans="1:2" ht="18" hidden="1" customHeight="1">
      <c r="A482" s="61" t="s">
        <v>428</v>
      </c>
      <c r="B482" s="60"/>
    </row>
    <row r="483" spans="1:2" ht="18" hidden="1" customHeight="1">
      <c r="A483" s="61" t="s">
        <v>429</v>
      </c>
      <c r="B483" s="60"/>
    </row>
    <row r="484" spans="1:2" ht="18" hidden="1" customHeight="1">
      <c r="A484" s="59" t="s">
        <v>430</v>
      </c>
      <c r="B484" s="60">
        <f>B485+B486+B487</f>
        <v>0</v>
      </c>
    </row>
    <row r="485" spans="1:2" ht="18" hidden="1" customHeight="1">
      <c r="A485" s="61" t="s">
        <v>431</v>
      </c>
      <c r="B485" s="60"/>
    </row>
    <row r="486" spans="1:2" ht="18" hidden="1" customHeight="1">
      <c r="A486" s="61" t="s">
        <v>432</v>
      </c>
      <c r="B486" s="60"/>
    </row>
    <row r="487" spans="1:2" ht="18" hidden="1" customHeight="1">
      <c r="A487" s="61" t="s">
        <v>433</v>
      </c>
      <c r="B487" s="60"/>
    </row>
    <row r="488" spans="1:2" ht="18" hidden="1" customHeight="1">
      <c r="A488" s="59" t="s">
        <v>434</v>
      </c>
      <c r="B488" s="60">
        <f>SUM(B489:B492)</f>
        <v>0</v>
      </c>
    </row>
    <row r="489" spans="1:2" ht="18" hidden="1" customHeight="1">
      <c r="A489" s="61" t="s">
        <v>435</v>
      </c>
      <c r="B489" s="60"/>
    </row>
    <row r="490" spans="1:2" ht="18" hidden="1" customHeight="1">
      <c r="A490" s="61" t="s">
        <v>436</v>
      </c>
      <c r="B490" s="60"/>
    </row>
    <row r="491" spans="1:2" ht="18" hidden="1" customHeight="1">
      <c r="A491" s="61" t="s">
        <v>437</v>
      </c>
      <c r="B491" s="60"/>
    </row>
    <row r="492" spans="1:2" ht="18" hidden="1" customHeight="1">
      <c r="A492" s="61" t="s">
        <v>438</v>
      </c>
      <c r="B492" s="60"/>
    </row>
    <row r="493" spans="1:2" ht="18" customHeight="1">
      <c r="A493" s="59" t="s">
        <v>439</v>
      </c>
      <c r="B493" s="60">
        <f>SUM(B494,B510,B518,B529,B538,B546)</f>
        <v>99</v>
      </c>
    </row>
    <row r="494" spans="1:2" ht="18" customHeight="1">
      <c r="A494" s="59" t="s">
        <v>440</v>
      </c>
      <c r="B494" s="60">
        <f>SUM(B495:B509)</f>
        <v>99</v>
      </c>
    </row>
    <row r="495" spans="1:2" ht="18" hidden="1" customHeight="1">
      <c r="A495" s="61" t="s">
        <v>113</v>
      </c>
      <c r="B495" s="60"/>
    </row>
    <row r="496" spans="1:2" ht="18" hidden="1" customHeight="1">
      <c r="A496" s="61" t="s">
        <v>114</v>
      </c>
      <c r="B496" s="60"/>
    </row>
    <row r="497" spans="1:2" ht="18" hidden="1" customHeight="1">
      <c r="A497" s="61" t="s">
        <v>115</v>
      </c>
      <c r="B497" s="60"/>
    </row>
    <row r="498" spans="1:2" ht="18" hidden="1" customHeight="1">
      <c r="A498" s="61" t="s">
        <v>441</v>
      </c>
      <c r="B498" s="60"/>
    </row>
    <row r="499" spans="1:2" ht="18" hidden="1" customHeight="1">
      <c r="A499" s="61" t="s">
        <v>442</v>
      </c>
      <c r="B499" s="60"/>
    </row>
    <row r="500" spans="1:2" ht="18" hidden="1" customHeight="1">
      <c r="A500" s="61" t="s">
        <v>443</v>
      </c>
      <c r="B500" s="60"/>
    </row>
    <row r="501" spans="1:2" ht="18" hidden="1" customHeight="1">
      <c r="A501" s="61" t="s">
        <v>444</v>
      </c>
      <c r="B501" s="60"/>
    </row>
    <row r="502" spans="1:2" ht="18" hidden="1" customHeight="1">
      <c r="A502" s="61" t="s">
        <v>445</v>
      </c>
      <c r="B502" s="60"/>
    </row>
    <row r="503" spans="1:2" ht="18" customHeight="1">
      <c r="A503" s="61" t="s">
        <v>446</v>
      </c>
      <c r="B503" s="60">
        <v>99</v>
      </c>
    </row>
    <row r="504" spans="1:2" ht="18" hidden="1" customHeight="1">
      <c r="A504" s="61" t="s">
        <v>447</v>
      </c>
      <c r="B504" s="60"/>
    </row>
    <row r="505" spans="1:2" ht="18" hidden="1" customHeight="1">
      <c r="A505" s="61" t="s">
        <v>448</v>
      </c>
      <c r="B505" s="60"/>
    </row>
    <row r="506" spans="1:2" ht="18" hidden="1" customHeight="1">
      <c r="A506" s="61" t="s">
        <v>449</v>
      </c>
      <c r="B506" s="60"/>
    </row>
    <row r="507" spans="1:2" ht="18" hidden="1" customHeight="1">
      <c r="A507" s="61" t="s">
        <v>450</v>
      </c>
      <c r="B507" s="60"/>
    </row>
    <row r="508" spans="1:2" ht="18" hidden="1" customHeight="1">
      <c r="A508" s="61" t="s">
        <v>451</v>
      </c>
      <c r="B508" s="60"/>
    </row>
    <row r="509" spans="1:2" ht="18" hidden="1" customHeight="1">
      <c r="A509" s="61" t="s">
        <v>452</v>
      </c>
      <c r="B509" s="60"/>
    </row>
    <row r="510" spans="1:2" ht="18" hidden="1" customHeight="1">
      <c r="A510" s="59" t="s">
        <v>453</v>
      </c>
      <c r="B510" s="60">
        <f>SUM(B511:B517)</f>
        <v>0</v>
      </c>
    </row>
    <row r="511" spans="1:2" ht="18" hidden="1" customHeight="1">
      <c r="A511" s="61" t="s">
        <v>113</v>
      </c>
      <c r="B511" s="60"/>
    </row>
    <row r="512" spans="1:2" ht="18" hidden="1" customHeight="1">
      <c r="A512" s="61" t="s">
        <v>114</v>
      </c>
      <c r="B512" s="60"/>
    </row>
    <row r="513" spans="1:2" ht="18" hidden="1" customHeight="1">
      <c r="A513" s="61" t="s">
        <v>115</v>
      </c>
      <c r="B513" s="60"/>
    </row>
    <row r="514" spans="1:2" ht="18" hidden="1" customHeight="1">
      <c r="A514" s="61" t="s">
        <v>454</v>
      </c>
      <c r="B514" s="60"/>
    </row>
    <row r="515" spans="1:2" ht="18" hidden="1" customHeight="1">
      <c r="A515" s="61" t="s">
        <v>455</v>
      </c>
      <c r="B515" s="60"/>
    </row>
    <row r="516" spans="1:2" ht="18" hidden="1" customHeight="1">
      <c r="A516" s="61" t="s">
        <v>456</v>
      </c>
      <c r="B516" s="60"/>
    </row>
    <row r="517" spans="1:2" ht="18" hidden="1" customHeight="1">
      <c r="A517" s="61" t="s">
        <v>457</v>
      </c>
      <c r="B517" s="60"/>
    </row>
    <row r="518" spans="1:2" ht="18" hidden="1" customHeight="1">
      <c r="A518" s="59" t="s">
        <v>458</v>
      </c>
      <c r="B518" s="60">
        <f>SUM(B519:B528)</f>
        <v>0</v>
      </c>
    </row>
    <row r="519" spans="1:2" ht="18" hidden="1" customHeight="1">
      <c r="A519" s="61" t="s">
        <v>113</v>
      </c>
      <c r="B519" s="60"/>
    </row>
    <row r="520" spans="1:2" ht="18" hidden="1" customHeight="1">
      <c r="A520" s="61" t="s">
        <v>114</v>
      </c>
      <c r="B520" s="60"/>
    </row>
    <row r="521" spans="1:2" ht="18" hidden="1" customHeight="1">
      <c r="A521" s="61" t="s">
        <v>115</v>
      </c>
      <c r="B521" s="60"/>
    </row>
    <row r="522" spans="1:2" ht="18" hidden="1" customHeight="1">
      <c r="A522" s="61" t="s">
        <v>459</v>
      </c>
      <c r="B522" s="60"/>
    </row>
    <row r="523" spans="1:2" ht="18" hidden="1" customHeight="1">
      <c r="A523" s="61" t="s">
        <v>460</v>
      </c>
      <c r="B523" s="60"/>
    </row>
    <row r="524" spans="1:2" ht="18" hidden="1" customHeight="1">
      <c r="A524" s="61" t="s">
        <v>461</v>
      </c>
      <c r="B524" s="60"/>
    </row>
    <row r="525" spans="1:2" ht="18" hidden="1" customHeight="1">
      <c r="A525" s="61" t="s">
        <v>462</v>
      </c>
      <c r="B525" s="60"/>
    </row>
    <row r="526" spans="1:2" ht="18" hidden="1" customHeight="1">
      <c r="A526" s="61" t="s">
        <v>463</v>
      </c>
      <c r="B526" s="60"/>
    </row>
    <row r="527" spans="1:2" ht="18" hidden="1" customHeight="1">
      <c r="A527" s="61" t="s">
        <v>464</v>
      </c>
      <c r="B527" s="60"/>
    </row>
    <row r="528" spans="1:2" ht="18" hidden="1" customHeight="1">
      <c r="A528" s="61" t="s">
        <v>465</v>
      </c>
      <c r="B528" s="60"/>
    </row>
    <row r="529" spans="1:2" ht="18" hidden="1" customHeight="1">
      <c r="A529" s="59" t="s">
        <v>466</v>
      </c>
      <c r="B529" s="60">
        <f>SUM(B530:B537)</f>
        <v>0</v>
      </c>
    </row>
    <row r="530" spans="1:2" ht="18" hidden="1" customHeight="1">
      <c r="A530" s="61" t="s">
        <v>113</v>
      </c>
      <c r="B530" s="60"/>
    </row>
    <row r="531" spans="1:2" ht="18" hidden="1" customHeight="1">
      <c r="A531" s="61" t="s">
        <v>114</v>
      </c>
      <c r="B531" s="60"/>
    </row>
    <row r="532" spans="1:2" ht="18" hidden="1" customHeight="1">
      <c r="A532" s="61" t="s">
        <v>115</v>
      </c>
      <c r="B532" s="60"/>
    </row>
    <row r="533" spans="1:2" ht="18" hidden="1" customHeight="1">
      <c r="A533" s="61" t="s">
        <v>467</v>
      </c>
      <c r="B533" s="60"/>
    </row>
    <row r="534" spans="1:2" ht="18" hidden="1" customHeight="1">
      <c r="A534" s="61" t="s">
        <v>468</v>
      </c>
      <c r="B534" s="60"/>
    </row>
    <row r="535" spans="1:2" ht="18" hidden="1" customHeight="1">
      <c r="A535" s="61" t="s">
        <v>469</v>
      </c>
      <c r="B535" s="60"/>
    </row>
    <row r="536" spans="1:2" ht="18" hidden="1" customHeight="1">
      <c r="A536" s="61" t="s">
        <v>470</v>
      </c>
      <c r="B536" s="60"/>
    </row>
    <row r="537" spans="1:2" ht="18" hidden="1" customHeight="1">
      <c r="A537" s="61" t="s">
        <v>471</v>
      </c>
      <c r="B537" s="60"/>
    </row>
    <row r="538" spans="1:2" ht="18" hidden="1" customHeight="1">
      <c r="A538" s="59" t="s">
        <v>472</v>
      </c>
      <c r="B538" s="60">
        <f>SUM(B539:B545)</f>
        <v>0</v>
      </c>
    </row>
    <row r="539" spans="1:2" ht="18" hidden="1" customHeight="1">
      <c r="A539" s="61" t="s">
        <v>113</v>
      </c>
      <c r="B539" s="60"/>
    </row>
    <row r="540" spans="1:2" ht="18" hidden="1" customHeight="1">
      <c r="A540" s="61" t="s">
        <v>114</v>
      </c>
      <c r="B540" s="60"/>
    </row>
    <row r="541" spans="1:2" ht="18" hidden="1" customHeight="1">
      <c r="A541" s="61" t="s">
        <v>115</v>
      </c>
      <c r="B541" s="60"/>
    </row>
    <row r="542" spans="1:2" ht="18" hidden="1" customHeight="1">
      <c r="A542" s="61" t="s">
        <v>473</v>
      </c>
      <c r="B542" s="60"/>
    </row>
    <row r="543" spans="1:2" ht="18" hidden="1" customHeight="1">
      <c r="A543" s="61" t="s">
        <v>474</v>
      </c>
      <c r="B543" s="60"/>
    </row>
    <row r="544" spans="1:2" ht="18" hidden="1" customHeight="1">
      <c r="A544" s="61" t="s">
        <v>475</v>
      </c>
      <c r="B544" s="60"/>
    </row>
    <row r="545" spans="1:2" ht="18" hidden="1" customHeight="1">
      <c r="A545" s="61" t="s">
        <v>476</v>
      </c>
      <c r="B545" s="60"/>
    </row>
    <row r="546" spans="1:2" ht="18" hidden="1" customHeight="1">
      <c r="A546" s="59" t="s">
        <v>477</v>
      </c>
      <c r="B546" s="60">
        <f>SUM(B547:B549)</f>
        <v>0</v>
      </c>
    </row>
    <row r="547" spans="1:2" ht="18" hidden="1" customHeight="1">
      <c r="A547" s="61" t="s">
        <v>478</v>
      </c>
      <c r="B547" s="60"/>
    </row>
    <row r="548" spans="1:2" ht="18" hidden="1" customHeight="1">
      <c r="A548" s="61" t="s">
        <v>479</v>
      </c>
      <c r="B548" s="60"/>
    </row>
    <row r="549" spans="1:2" ht="18" hidden="1" customHeight="1">
      <c r="A549" s="61" t="s">
        <v>480</v>
      </c>
      <c r="B549" s="60"/>
    </row>
    <row r="550" spans="1:2" ht="18" customHeight="1">
      <c r="A550" s="59" t="s">
        <v>481</v>
      </c>
      <c r="B550" s="60">
        <f>B551+B570+B578+B580+B589+B593+B603+B611+B618+B626+B635+B640+B643+B646+B649+B652+B655+B659+B663+B671+B674</f>
        <v>455</v>
      </c>
    </row>
    <row r="551" spans="1:2" ht="18" customHeight="1">
      <c r="A551" s="59" t="s">
        <v>482</v>
      </c>
      <c r="B551" s="60">
        <f>SUM(B552:B569)</f>
        <v>102</v>
      </c>
    </row>
    <row r="552" spans="1:2" ht="18" hidden="1" customHeight="1">
      <c r="A552" s="61" t="s">
        <v>113</v>
      </c>
      <c r="B552" s="60"/>
    </row>
    <row r="553" spans="1:2" ht="18" hidden="1" customHeight="1">
      <c r="A553" s="61" t="s">
        <v>114</v>
      </c>
      <c r="B553" s="60"/>
    </row>
    <row r="554" spans="1:2" ht="18" hidden="1" customHeight="1">
      <c r="A554" s="61" t="s">
        <v>115</v>
      </c>
      <c r="B554" s="60"/>
    </row>
    <row r="555" spans="1:2" ht="18" hidden="1" customHeight="1">
      <c r="A555" s="61" t="s">
        <v>483</v>
      </c>
      <c r="B555" s="60"/>
    </row>
    <row r="556" spans="1:2" ht="18" hidden="1" customHeight="1">
      <c r="A556" s="61" t="s">
        <v>484</v>
      </c>
      <c r="B556" s="60"/>
    </row>
    <row r="557" spans="1:2" ht="18" hidden="1" customHeight="1">
      <c r="A557" s="61" t="s">
        <v>485</v>
      </c>
      <c r="B557" s="60"/>
    </row>
    <row r="558" spans="1:2" ht="18" hidden="1" customHeight="1">
      <c r="A558" s="61" t="s">
        <v>486</v>
      </c>
      <c r="B558" s="60"/>
    </row>
    <row r="559" spans="1:2" ht="18" hidden="1" customHeight="1">
      <c r="A559" s="61" t="s">
        <v>154</v>
      </c>
      <c r="B559" s="60"/>
    </row>
    <row r="560" spans="1:2" ht="18" hidden="1" customHeight="1">
      <c r="A560" s="61" t="s">
        <v>487</v>
      </c>
      <c r="B560" s="60"/>
    </row>
    <row r="561" spans="1:2" ht="18" hidden="1" customHeight="1">
      <c r="A561" s="61" t="s">
        <v>488</v>
      </c>
      <c r="B561" s="60"/>
    </row>
    <row r="562" spans="1:2" ht="18" hidden="1" customHeight="1">
      <c r="A562" s="61" t="s">
        <v>489</v>
      </c>
      <c r="B562" s="60"/>
    </row>
    <row r="563" spans="1:2" ht="18" hidden="1" customHeight="1">
      <c r="A563" s="61" t="s">
        <v>490</v>
      </c>
      <c r="B563" s="60"/>
    </row>
    <row r="564" spans="1:2" ht="18" hidden="1" customHeight="1">
      <c r="A564" s="61" t="s">
        <v>491</v>
      </c>
      <c r="B564" s="60"/>
    </row>
    <row r="565" spans="1:2" ht="18" hidden="1" customHeight="1">
      <c r="A565" s="61" t="s">
        <v>492</v>
      </c>
      <c r="B565" s="60"/>
    </row>
    <row r="566" spans="1:2" ht="18" hidden="1" customHeight="1">
      <c r="A566" s="61" t="s">
        <v>493</v>
      </c>
      <c r="B566" s="60"/>
    </row>
    <row r="567" spans="1:2" ht="18" hidden="1" customHeight="1">
      <c r="A567" s="61" t="s">
        <v>494</v>
      </c>
      <c r="B567" s="60"/>
    </row>
    <row r="568" spans="1:2" ht="18" hidden="1" customHeight="1">
      <c r="A568" s="61" t="s">
        <v>122</v>
      </c>
      <c r="B568" s="60"/>
    </row>
    <row r="569" spans="1:2" ht="18" customHeight="1">
      <c r="A569" s="61" t="s">
        <v>495</v>
      </c>
      <c r="B569" s="60">
        <v>102</v>
      </c>
    </row>
    <row r="570" spans="1:2" ht="18" hidden="1" customHeight="1">
      <c r="A570" s="59" t="s">
        <v>496</v>
      </c>
      <c r="B570" s="60">
        <f>SUM(B571:B577)</f>
        <v>0</v>
      </c>
    </row>
    <row r="571" spans="1:2" ht="18" hidden="1" customHeight="1">
      <c r="A571" s="61" t="s">
        <v>113</v>
      </c>
      <c r="B571" s="60"/>
    </row>
    <row r="572" spans="1:2" ht="18" hidden="1" customHeight="1">
      <c r="A572" s="61" t="s">
        <v>114</v>
      </c>
      <c r="B572" s="60"/>
    </row>
    <row r="573" spans="1:2" ht="18" hidden="1" customHeight="1">
      <c r="A573" s="61" t="s">
        <v>115</v>
      </c>
      <c r="B573" s="60"/>
    </row>
    <row r="574" spans="1:2" ht="18" hidden="1" customHeight="1">
      <c r="A574" s="61" t="s">
        <v>497</v>
      </c>
      <c r="B574" s="60"/>
    </row>
    <row r="575" spans="1:2" ht="18" hidden="1" customHeight="1">
      <c r="A575" s="61" t="s">
        <v>498</v>
      </c>
      <c r="B575" s="60"/>
    </row>
    <row r="576" spans="1:2" ht="18" hidden="1" customHeight="1">
      <c r="A576" s="61" t="s">
        <v>499</v>
      </c>
      <c r="B576" s="60"/>
    </row>
    <row r="577" spans="1:2" ht="18" hidden="1" customHeight="1">
      <c r="A577" s="61" t="s">
        <v>500</v>
      </c>
      <c r="B577" s="60"/>
    </row>
    <row r="578" spans="1:2" ht="18" hidden="1" customHeight="1">
      <c r="A578" s="59" t="s">
        <v>501</v>
      </c>
      <c r="B578" s="60">
        <f>B579</f>
        <v>0</v>
      </c>
    </row>
    <row r="579" spans="1:2" ht="18" hidden="1" customHeight="1">
      <c r="A579" s="61" t="s">
        <v>502</v>
      </c>
      <c r="B579" s="60"/>
    </row>
    <row r="580" spans="1:2" ht="18" customHeight="1">
      <c r="A580" s="59" t="s">
        <v>503</v>
      </c>
      <c r="B580" s="60">
        <f>SUM(B581:B588)</f>
        <v>258</v>
      </c>
    </row>
    <row r="581" spans="1:2" ht="18" hidden="1" customHeight="1">
      <c r="A581" s="61" t="s">
        <v>504</v>
      </c>
      <c r="B581" s="60"/>
    </row>
    <row r="582" spans="1:2" ht="18" hidden="1" customHeight="1">
      <c r="A582" s="61" t="s">
        <v>505</v>
      </c>
      <c r="B582" s="60"/>
    </row>
    <row r="583" spans="1:2" ht="18" hidden="1" customHeight="1">
      <c r="A583" s="61" t="s">
        <v>506</v>
      </c>
      <c r="B583" s="60"/>
    </row>
    <row r="584" spans="1:2" ht="18" customHeight="1">
      <c r="A584" s="61" t="s">
        <v>507</v>
      </c>
      <c r="B584" s="60">
        <v>121</v>
      </c>
    </row>
    <row r="585" spans="1:2" ht="18" customHeight="1">
      <c r="A585" s="61" t="s">
        <v>508</v>
      </c>
      <c r="B585" s="60">
        <v>70</v>
      </c>
    </row>
    <row r="586" spans="1:2" ht="18" hidden="1" customHeight="1">
      <c r="A586" s="61" t="s">
        <v>509</v>
      </c>
      <c r="B586" s="60"/>
    </row>
    <row r="587" spans="1:2" ht="18" hidden="1" customHeight="1">
      <c r="A587" s="61" t="s">
        <v>510</v>
      </c>
      <c r="B587" s="60"/>
    </row>
    <row r="588" spans="1:2" ht="18" customHeight="1">
      <c r="A588" s="61" t="s">
        <v>511</v>
      </c>
      <c r="B588" s="60">
        <v>67</v>
      </c>
    </row>
    <row r="589" spans="1:2" ht="18" hidden="1" customHeight="1">
      <c r="A589" s="59" t="s">
        <v>512</v>
      </c>
      <c r="B589" s="60">
        <f>SUM(B590:B592)</f>
        <v>0</v>
      </c>
    </row>
    <row r="590" spans="1:2" ht="18" hidden="1" customHeight="1">
      <c r="A590" s="61" t="s">
        <v>513</v>
      </c>
      <c r="B590" s="60"/>
    </row>
    <row r="591" spans="1:2" ht="18" hidden="1" customHeight="1">
      <c r="A591" s="61" t="s">
        <v>514</v>
      </c>
      <c r="B591" s="60"/>
    </row>
    <row r="592" spans="1:2" ht="18" hidden="1" customHeight="1">
      <c r="A592" s="61" t="s">
        <v>515</v>
      </c>
      <c r="B592" s="60"/>
    </row>
    <row r="593" spans="1:2" ht="18" hidden="1" customHeight="1">
      <c r="A593" s="59" t="s">
        <v>516</v>
      </c>
      <c r="B593" s="60">
        <f>SUM(B594:B602)</f>
        <v>0</v>
      </c>
    </row>
    <row r="594" spans="1:2" ht="18" hidden="1" customHeight="1">
      <c r="A594" s="61" t="s">
        <v>517</v>
      </c>
      <c r="B594" s="60"/>
    </row>
    <row r="595" spans="1:2" ht="18" hidden="1" customHeight="1">
      <c r="A595" s="61" t="s">
        <v>518</v>
      </c>
      <c r="B595" s="60"/>
    </row>
    <row r="596" spans="1:2" ht="18" hidden="1" customHeight="1">
      <c r="A596" s="61" t="s">
        <v>519</v>
      </c>
      <c r="B596" s="60"/>
    </row>
    <row r="597" spans="1:2" ht="18" hidden="1" customHeight="1">
      <c r="A597" s="61" t="s">
        <v>520</v>
      </c>
      <c r="B597" s="60"/>
    </row>
    <row r="598" spans="1:2" ht="18" hidden="1" customHeight="1">
      <c r="A598" s="61" t="s">
        <v>521</v>
      </c>
      <c r="B598" s="60"/>
    </row>
    <row r="599" spans="1:2" ht="18" hidden="1" customHeight="1">
      <c r="A599" s="61" t="s">
        <v>522</v>
      </c>
      <c r="B599" s="60"/>
    </row>
    <row r="600" spans="1:2" ht="18" hidden="1" customHeight="1">
      <c r="A600" s="61" t="s">
        <v>523</v>
      </c>
      <c r="B600" s="60"/>
    </row>
    <row r="601" spans="1:2" ht="18" hidden="1" customHeight="1">
      <c r="A601" s="61" t="s">
        <v>524</v>
      </c>
      <c r="B601" s="60"/>
    </row>
    <row r="602" spans="1:2" ht="18" hidden="1" customHeight="1">
      <c r="A602" s="61" t="s">
        <v>525</v>
      </c>
      <c r="B602" s="60"/>
    </row>
    <row r="603" spans="1:2" ht="18" hidden="1" customHeight="1">
      <c r="A603" s="59" t="s">
        <v>526</v>
      </c>
      <c r="B603" s="60">
        <f>SUM(B604:B610)</f>
        <v>0</v>
      </c>
    </row>
    <row r="604" spans="1:2" ht="18" hidden="1" customHeight="1">
      <c r="A604" s="61" t="s">
        <v>527</v>
      </c>
      <c r="B604" s="60"/>
    </row>
    <row r="605" spans="1:2" ht="18" hidden="1" customHeight="1">
      <c r="A605" s="61" t="s">
        <v>528</v>
      </c>
      <c r="B605" s="60"/>
    </row>
    <row r="606" spans="1:2" ht="18" hidden="1" customHeight="1">
      <c r="A606" s="61" t="s">
        <v>529</v>
      </c>
      <c r="B606" s="60"/>
    </row>
    <row r="607" spans="1:2" ht="18" hidden="1" customHeight="1">
      <c r="A607" s="61" t="s">
        <v>530</v>
      </c>
      <c r="B607" s="60"/>
    </row>
    <row r="608" spans="1:2" ht="18" hidden="1" customHeight="1">
      <c r="A608" s="61" t="s">
        <v>531</v>
      </c>
      <c r="B608" s="60"/>
    </row>
    <row r="609" spans="1:2" ht="18" hidden="1" customHeight="1">
      <c r="A609" s="61" t="s">
        <v>532</v>
      </c>
      <c r="B609" s="60"/>
    </row>
    <row r="610" spans="1:2" ht="18" hidden="1" customHeight="1">
      <c r="A610" s="61" t="s">
        <v>533</v>
      </c>
      <c r="B610" s="60"/>
    </row>
    <row r="611" spans="1:2" ht="18" hidden="1" customHeight="1">
      <c r="A611" s="59" t="s">
        <v>534</v>
      </c>
      <c r="B611" s="60">
        <f>SUM(B612:B617)</f>
        <v>0</v>
      </c>
    </row>
    <row r="612" spans="1:2" ht="18" hidden="1" customHeight="1">
      <c r="A612" s="61" t="s">
        <v>535</v>
      </c>
      <c r="B612" s="60"/>
    </row>
    <row r="613" spans="1:2" ht="18" hidden="1" customHeight="1">
      <c r="A613" s="61" t="s">
        <v>536</v>
      </c>
      <c r="B613" s="60"/>
    </row>
    <row r="614" spans="1:2" ht="18" hidden="1" customHeight="1">
      <c r="A614" s="61" t="s">
        <v>537</v>
      </c>
      <c r="B614" s="60"/>
    </row>
    <row r="615" spans="1:2" ht="18" hidden="1" customHeight="1">
      <c r="A615" s="61" t="s">
        <v>538</v>
      </c>
      <c r="B615" s="60"/>
    </row>
    <row r="616" spans="1:2" ht="18" hidden="1" customHeight="1">
      <c r="A616" s="61" t="s">
        <v>539</v>
      </c>
      <c r="B616" s="60"/>
    </row>
    <row r="617" spans="1:2" ht="18" hidden="1" customHeight="1">
      <c r="A617" s="61" t="s">
        <v>540</v>
      </c>
      <c r="B617" s="60"/>
    </row>
    <row r="618" spans="1:2" ht="18" hidden="1" customHeight="1">
      <c r="A618" s="59" t="s">
        <v>541</v>
      </c>
      <c r="B618" s="60">
        <f>SUM(B619:B625)</f>
        <v>0</v>
      </c>
    </row>
    <row r="619" spans="1:2" ht="18" hidden="1" customHeight="1">
      <c r="A619" s="61" t="s">
        <v>542</v>
      </c>
      <c r="B619" s="60"/>
    </row>
    <row r="620" spans="1:2" ht="18" hidden="1" customHeight="1">
      <c r="A620" s="61" t="s">
        <v>543</v>
      </c>
      <c r="B620" s="60"/>
    </row>
    <row r="621" spans="1:2" ht="18" hidden="1" customHeight="1">
      <c r="A621" s="61" t="s">
        <v>544</v>
      </c>
      <c r="B621" s="60"/>
    </row>
    <row r="622" spans="1:2" ht="18" hidden="1" customHeight="1">
      <c r="A622" s="61" t="s">
        <v>545</v>
      </c>
      <c r="B622" s="60"/>
    </row>
    <row r="623" spans="1:2" ht="18" hidden="1" customHeight="1">
      <c r="A623" s="61" t="s">
        <v>546</v>
      </c>
      <c r="B623" s="60"/>
    </row>
    <row r="624" spans="1:2" ht="18" hidden="1" customHeight="1">
      <c r="A624" s="61" t="s">
        <v>547</v>
      </c>
      <c r="B624" s="60"/>
    </row>
    <row r="625" spans="1:2" ht="18" hidden="1" customHeight="1">
      <c r="A625" s="61" t="s">
        <v>548</v>
      </c>
      <c r="B625" s="60"/>
    </row>
    <row r="626" spans="1:2" ht="18" hidden="1" customHeight="1">
      <c r="A626" s="59" t="s">
        <v>549</v>
      </c>
      <c r="B626" s="60">
        <f>SUM(B627:B634)</f>
        <v>0</v>
      </c>
    </row>
    <row r="627" spans="1:2" ht="18" hidden="1" customHeight="1">
      <c r="A627" s="61" t="s">
        <v>113</v>
      </c>
      <c r="B627" s="60"/>
    </row>
    <row r="628" spans="1:2" ht="18" hidden="1" customHeight="1">
      <c r="A628" s="61" t="s">
        <v>114</v>
      </c>
      <c r="B628" s="60"/>
    </row>
    <row r="629" spans="1:2" ht="18" hidden="1" customHeight="1">
      <c r="A629" s="61" t="s">
        <v>115</v>
      </c>
      <c r="B629" s="60"/>
    </row>
    <row r="630" spans="1:2" ht="18" hidden="1" customHeight="1">
      <c r="A630" s="61" t="s">
        <v>550</v>
      </c>
      <c r="B630" s="60"/>
    </row>
    <row r="631" spans="1:2" ht="18" hidden="1" customHeight="1">
      <c r="A631" s="61" t="s">
        <v>551</v>
      </c>
      <c r="B631" s="60"/>
    </row>
    <row r="632" spans="1:2" ht="18" hidden="1" customHeight="1">
      <c r="A632" s="61" t="s">
        <v>552</v>
      </c>
      <c r="B632" s="60"/>
    </row>
    <row r="633" spans="1:2" ht="18" hidden="1" customHeight="1">
      <c r="A633" s="61" t="s">
        <v>553</v>
      </c>
      <c r="B633" s="60"/>
    </row>
    <row r="634" spans="1:2" ht="18" hidden="1" customHeight="1">
      <c r="A634" s="61" t="s">
        <v>554</v>
      </c>
      <c r="B634" s="60"/>
    </row>
    <row r="635" spans="1:2" ht="18" hidden="1" customHeight="1">
      <c r="A635" s="59" t="s">
        <v>555</v>
      </c>
      <c r="B635" s="60">
        <f>SUM(B636:B639)</f>
        <v>0</v>
      </c>
    </row>
    <row r="636" spans="1:2" ht="18" hidden="1" customHeight="1">
      <c r="A636" s="61" t="s">
        <v>113</v>
      </c>
      <c r="B636" s="60"/>
    </row>
    <row r="637" spans="1:2" ht="18" hidden="1" customHeight="1">
      <c r="A637" s="61" t="s">
        <v>114</v>
      </c>
      <c r="B637" s="60"/>
    </row>
    <row r="638" spans="1:2" ht="18" hidden="1" customHeight="1">
      <c r="A638" s="61" t="s">
        <v>115</v>
      </c>
      <c r="B638" s="60"/>
    </row>
    <row r="639" spans="1:2" ht="18" hidden="1" customHeight="1">
      <c r="A639" s="61" t="s">
        <v>556</v>
      </c>
      <c r="B639" s="60"/>
    </row>
    <row r="640" spans="1:2" ht="18" hidden="1" customHeight="1">
      <c r="A640" s="59" t="s">
        <v>557</v>
      </c>
      <c r="B640" s="60">
        <f>SUM(B641:B642)</f>
        <v>0</v>
      </c>
    </row>
    <row r="641" spans="1:2" ht="18" hidden="1" customHeight="1">
      <c r="A641" s="61" t="s">
        <v>558</v>
      </c>
      <c r="B641" s="60"/>
    </row>
    <row r="642" spans="1:2" ht="18" hidden="1" customHeight="1">
      <c r="A642" s="61" t="s">
        <v>559</v>
      </c>
      <c r="B642" s="60"/>
    </row>
    <row r="643" spans="1:2" ht="18" hidden="1" customHeight="1">
      <c r="A643" s="59" t="s">
        <v>560</v>
      </c>
      <c r="B643" s="60">
        <f>SUM(B644:B645)</f>
        <v>0</v>
      </c>
    </row>
    <row r="644" spans="1:2" ht="18" hidden="1" customHeight="1">
      <c r="A644" s="61" t="s">
        <v>561</v>
      </c>
      <c r="B644" s="60"/>
    </row>
    <row r="645" spans="1:2" ht="18" hidden="1" customHeight="1">
      <c r="A645" s="61" t="s">
        <v>562</v>
      </c>
      <c r="B645" s="60"/>
    </row>
    <row r="646" spans="1:2" ht="18" hidden="1" customHeight="1">
      <c r="A646" s="59" t="s">
        <v>563</v>
      </c>
      <c r="B646" s="60">
        <f>SUM(B647:B648)</f>
        <v>0</v>
      </c>
    </row>
    <row r="647" spans="1:2" ht="18" hidden="1" customHeight="1">
      <c r="A647" s="61" t="s">
        <v>564</v>
      </c>
      <c r="B647" s="60"/>
    </row>
    <row r="648" spans="1:2" ht="18" hidden="1" customHeight="1">
      <c r="A648" s="61" t="s">
        <v>565</v>
      </c>
      <c r="B648" s="60"/>
    </row>
    <row r="649" spans="1:2" ht="18" hidden="1" customHeight="1">
      <c r="A649" s="59" t="s">
        <v>566</v>
      </c>
      <c r="B649" s="60">
        <f>SUM(B650:B651)</f>
        <v>0</v>
      </c>
    </row>
    <row r="650" spans="1:2" ht="18" hidden="1" customHeight="1">
      <c r="A650" s="61" t="s">
        <v>567</v>
      </c>
      <c r="B650" s="60"/>
    </row>
    <row r="651" spans="1:2" ht="18" hidden="1" customHeight="1">
      <c r="A651" s="61" t="s">
        <v>568</v>
      </c>
      <c r="B651" s="60"/>
    </row>
    <row r="652" spans="1:2" ht="18" hidden="1" customHeight="1">
      <c r="A652" s="59" t="s">
        <v>569</v>
      </c>
      <c r="B652" s="60">
        <f>SUM(B653:B654)</f>
        <v>0</v>
      </c>
    </row>
    <row r="653" spans="1:2" ht="18" hidden="1" customHeight="1">
      <c r="A653" s="61" t="s">
        <v>570</v>
      </c>
      <c r="B653" s="60"/>
    </row>
    <row r="654" spans="1:2" ht="18" hidden="1" customHeight="1">
      <c r="A654" s="61" t="s">
        <v>571</v>
      </c>
      <c r="B654" s="60"/>
    </row>
    <row r="655" spans="1:2" ht="18" hidden="1" customHeight="1">
      <c r="A655" s="59" t="s">
        <v>572</v>
      </c>
      <c r="B655" s="60">
        <f>SUM(B656:B658)</f>
        <v>0</v>
      </c>
    </row>
    <row r="656" spans="1:2" ht="18" hidden="1" customHeight="1">
      <c r="A656" s="61" t="s">
        <v>573</v>
      </c>
      <c r="B656" s="60"/>
    </row>
    <row r="657" spans="1:2" ht="18" hidden="1" customHeight="1">
      <c r="A657" s="61" t="s">
        <v>574</v>
      </c>
      <c r="B657" s="60"/>
    </row>
    <row r="658" spans="1:2" ht="18" hidden="1" customHeight="1">
      <c r="A658" s="61" t="s">
        <v>575</v>
      </c>
      <c r="B658" s="60"/>
    </row>
    <row r="659" spans="1:2" ht="18" hidden="1" customHeight="1">
      <c r="A659" s="59" t="s">
        <v>576</v>
      </c>
      <c r="B659" s="60">
        <f>SUM(B660:B662)</f>
        <v>0</v>
      </c>
    </row>
    <row r="660" spans="1:2" ht="18" hidden="1" customHeight="1">
      <c r="A660" s="61" t="s">
        <v>577</v>
      </c>
      <c r="B660" s="60"/>
    </row>
    <row r="661" spans="1:2" ht="18" hidden="1" customHeight="1">
      <c r="A661" s="61" t="s">
        <v>578</v>
      </c>
      <c r="B661" s="60"/>
    </row>
    <row r="662" spans="1:2" ht="18" hidden="1" customHeight="1">
      <c r="A662" s="61" t="s">
        <v>579</v>
      </c>
      <c r="B662" s="60"/>
    </row>
    <row r="663" spans="1:2" ht="18" customHeight="1">
      <c r="A663" s="59" t="s">
        <v>580</v>
      </c>
      <c r="B663" s="60">
        <f>SUM(B664:B670)</f>
        <v>43</v>
      </c>
    </row>
    <row r="664" spans="1:2" ht="18" hidden="1" customHeight="1">
      <c r="A664" s="61" t="s">
        <v>113</v>
      </c>
      <c r="B664" s="60"/>
    </row>
    <row r="665" spans="1:2" ht="18" hidden="1" customHeight="1">
      <c r="A665" s="61" t="s">
        <v>114</v>
      </c>
      <c r="B665" s="60"/>
    </row>
    <row r="666" spans="1:2" ht="18" hidden="1" customHeight="1">
      <c r="A666" s="61" t="s">
        <v>115</v>
      </c>
      <c r="B666" s="60"/>
    </row>
    <row r="667" spans="1:2" ht="18" hidden="1" customHeight="1">
      <c r="A667" s="61" t="s">
        <v>581</v>
      </c>
      <c r="B667" s="60"/>
    </row>
    <row r="668" spans="1:2" ht="18" hidden="1" customHeight="1">
      <c r="A668" s="61" t="s">
        <v>582</v>
      </c>
      <c r="B668" s="60"/>
    </row>
    <row r="669" spans="1:2" ht="18" customHeight="1">
      <c r="A669" s="61" t="s">
        <v>122</v>
      </c>
      <c r="B669" s="60">
        <v>43</v>
      </c>
    </row>
    <row r="670" spans="1:2" ht="18" hidden="1" customHeight="1">
      <c r="A670" s="61" t="s">
        <v>583</v>
      </c>
      <c r="B670" s="60"/>
    </row>
    <row r="671" spans="1:2" ht="18" hidden="1" customHeight="1">
      <c r="A671" s="59" t="s">
        <v>584</v>
      </c>
      <c r="B671" s="60">
        <f>SUM(B672:B673)</f>
        <v>0</v>
      </c>
    </row>
    <row r="672" spans="1:2" ht="18" hidden="1" customHeight="1">
      <c r="A672" s="61" t="s">
        <v>585</v>
      </c>
      <c r="B672" s="60"/>
    </row>
    <row r="673" spans="1:2" ht="18" hidden="1" customHeight="1">
      <c r="A673" s="61" t="s">
        <v>586</v>
      </c>
      <c r="B673" s="60"/>
    </row>
    <row r="674" spans="1:2" ht="18" customHeight="1">
      <c r="A674" s="59" t="s">
        <v>587</v>
      </c>
      <c r="B674" s="60">
        <f>B675</f>
        <v>52</v>
      </c>
    </row>
    <row r="675" spans="1:2" ht="18" customHeight="1">
      <c r="A675" s="61" t="s">
        <v>588</v>
      </c>
      <c r="B675" s="60">
        <v>52</v>
      </c>
    </row>
    <row r="676" spans="1:2" ht="18" customHeight="1">
      <c r="A676" s="59" t="s">
        <v>589</v>
      </c>
      <c r="B676" s="60">
        <f>B677+B682+B696+B700+B712+B715+B719+B724+B728+B732+B735+B744+B746</f>
        <v>88</v>
      </c>
    </row>
    <row r="677" spans="1:2" ht="18" hidden="1" customHeight="1">
      <c r="A677" s="59" t="s">
        <v>590</v>
      </c>
      <c r="B677" s="60">
        <f>SUM(B678:B681)</f>
        <v>0</v>
      </c>
    </row>
    <row r="678" spans="1:2" ht="18" hidden="1" customHeight="1">
      <c r="A678" s="61" t="s">
        <v>113</v>
      </c>
      <c r="B678" s="60"/>
    </row>
    <row r="679" spans="1:2" ht="18" hidden="1" customHeight="1">
      <c r="A679" s="61" t="s">
        <v>114</v>
      </c>
      <c r="B679" s="60"/>
    </row>
    <row r="680" spans="1:2" ht="18" hidden="1" customHeight="1">
      <c r="A680" s="61" t="s">
        <v>115</v>
      </c>
      <c r="B680" s="60"/>
    </row>
    <row r="681" spans="1:2" ht="18" hidden="1" customHeight="1">
      <c r="A681" s="61" t="s">
        <v>591</v>
      </c>
      <c r="B681" s="60"/>
    </row>
    <row r="682" spans="1:2" ht="18" hidden="1" customHeight="1">
      <c r="A682" s="59" t="s">
        <v>592</v>
      </c>
      <c r="B682" s="60">
        <f>SUM(B683:B695)</f>
        <v>0</v>
      </c>
    </row>
    <row r="683" spans="1:2" ht="18" hidden="1" customHeight="1">
      <c r="A683" s="61" t="s">
        <v>593</v>
      </c>
      <c r="B683" s="60"/>
    </row>
    <row r="684" spans="1:2" ht="18" hidden="1" customHeight="1">
      <c r="A684" s="61" t="s">
        <v>594</v>
      </c>
      <c r="B684" s="60"/>
    </row>
    <row r="685" spans="1:2" ht="18" hidden="1" customHeight="1">
      <c r="A685" s="61" t="s">
        <v>595</v>
      </c>
      <c r="B685" s="60"/>
    </row>
    <row r="686" spans="1:2" ht="18" hidden="1" customHeight="1">
      <c r="A686" s="61" t="s">
        <v>596</v>
      </c>
      <c r="B686" s="60"/>
    </row>
    <row r="687" spans="1:2" ht="18" hidden="1" customHeight="1">
      <c r="A687" s="61" t="s">
        <v>597</v>
      </c>
      <c r="B687" s="60"/>
    </row>
    <row r="688" spans="1:2" ht="18" hidden="1" customHeight="1">
      <c r="A688" s="61" t="s">
        <v>598</v>
      </c>
      <c r="B688" s="60"/>
    </row>
    <row r="689" spans="1:2" ht="18" hidden="1" customHeight="1">
      <c r="A689" s="61" t="s">
        <v>599</v>
      </c>
      <c r="B689" s="60"/>
    </row>
    <row r="690" spans="1:2" ht="18" hidden="1" customHeight="1">
      <c r="A690" s="61" t="s">
        <v>600</v>
      </c>
      <c r="B690" s="60"/>
    </row>
    <row r="691" spans="1:2" ht="18" hidden="1" customHeight="1">
      <c r="A691" s="61" t="s">
        <v>601</v>
      </c>
      <c r="B691" s="60"/>
    </row>
    <row r="692" spans="1:2" ht="18" hidden="1" customHeight="1">
      <c r="A692" s="61" t="s">
        <v>602</v>
      </c>
      <c r="B692" s="60"/>
    </row>
    <row r="693" spans="1:2" ht="18" hidden="1" customHeight="1">
      <c r="A693" s="61" t="s">
        <v>603</v>
      </c>
      <c r="B693" s="60"/>
    </row>
    <row r="694" spans="1:2" ht="18" hidden="1" customHeight="1">
      <c r="A694" s="61" t="s">
        <v>604</v>
      </c>
      <c r="B694" s="60"/>
    </row>
    <row r="695" spans="1:2" ht="18" hidden="1" customHeight="1">
      <c r="A695" s="61" t="s">
        <v>605</v>
      </c>
      <c r="B695" s="60"/>
    </row>
    <row r="696" spans="1:2" ht="18" hidden="1" customHeight="1">
      <c r="A696" s="59" t="s">
        <v>606</v>
      </c>
      <c r="B696" s="60">
        <f>SUM(B697:B699)</f>
        <v>0</v>
      </c>
    </row>
    <row r="697" spans="1:2" ht="18" hidden="1" customHeight="1">
      <c r="A697" s="61" t="s">
        <v>607</v>
      </c>
      <c r="B697" s="60"/>
    </row>
    <row r="698" spans="1:2" ht="18" hidden="1" customHeight="1">
      <c r="A698" s="61" t="s">
        <v>608</v>
      </c>
      <c r="B698" s="60"/>
    </row>
    <row r="699" spans="1:2" ht="18" hidden="1" customHeight="1">
      <c r="A699" s="61" t="s">
        <v>609</v>
      </c>
      <c r="B699" s="60"/>
    </row>
    <row r="700" spans="1:2" ht="18" hidden="1" customHeight="1">
      <c r="A700" s="59" t="s">
        <v>610</v>
      </c>
      <c r="B700" s="60">
        <f>SUM(B701:B711)</f>
        <v>0</v>
      </c>
    </row>
    <row r="701" spans="1:2" ht="18" hidden="1" customHeight="1">
      <c r="A701" s="61" t="s">
        <v>611</v>
      </c>
      <c r="B701" s="60"/>
    </row>
    <row r="702" spans="1:2" ht="18" hidden="1" customHeight="1">
      <c r="A702" s="61" t="s">
        <v>612</v>
      </c>
      <c r="B702" s="60"/>
    </row>
    <row r="703" spans="1:2" ht="18" hidden="1" customHeight="1">
      <c r="A703" s="61" t="s">
        <v>613</v>
      </c>
      <c r="B703" s="60"/>
    </row>
    <row r="704" spans="1:2" ht="18" hidden="1" customHeight="1">
      <c r="A704" s="61" t="s">
        <v>614</v>
      </c>
      <c r="B704" s="60"/>
    </row>
    <row r="705" spans="1:2" ht="18" hidden="1" customHeight="1">
      <c r="A705" s="61" t="s">
        <v>615</v>
      </c>
      <c r="B705" s="60"/>
    </row>
    <row r="706" spans="1:2" ht="18" hidden="1" customHeight="1">
      <c r="A706" s="61" t="s">
        <v>616</v>
      </c>
      <c r="B706" s="60"/>
    </row>
    <row r="707" spans="1:2" ht="18" hidden="1" customHeight="1">
      <c r="A707" s="61" t="s">
        <v>617</v>
      </c>
      <c r="B707" s="60"/>
    </row>
    <row r="708" spans="1:2" ht="18" hidden="1" customHeight="1">
      <c r="A708" s="61" t="s">
        <v>618</v>
      </c>
      <c r="B708" s="60"/>
    </row>
    <row r="709" spans="1:2" ht="18" hidden="1" customHeight="1">
      <c r="A709" s="61" t="s">
        <v>619</v>
      </c>
      <c r="B709" s="60"/>
    </row>
    <row r="710" spans="1:2" ht="18" hidden="1" customHeight="1">
      <c r="A710" s="61" t="s">
        <v>620</v>
      </c>
      <c r="B710" s="60"/>
    </row>
    <row r="711" spans="1:2" ht="18" hidden="1" customHeight="1">
      <c r="A711" s="61" t="s">
        <v>621</v>
      </c>
      <c r="B711" s="60"/>
    </row>
    <row r="712" spans="1:2" ht="18" hidden="1" customHeight="1">
      <c r="A712" s="59" t="s">
        <v>622</v>
      </c>
      <c r="B712" s="60">
        <f>SUM(B713:B714)</f>
        <v>0</v>
      </c>
    </row>
    <row r="713" spans="1:2" ht="18" hidden="1" customHeight="1">
      <c r="A713" s="61" t="s">
        <v>623</v>
      </c>
      <c r="B713" s="60"/>
    </row>
    <row r="714" spans="1:2" ht="18" hidden="1" customHeight="1">
      <c r="A714" s="61" t="s">
        <v>624</v>
      </c>
      <c r="B714" s="60"/>
    </row>
    <row r="715" spans="1:2" ht="18" hidden="1" customHeight="1">
      <c r="A715" s="59" t="s">
        <v>625</v>
      </c>
      <c r="B715" s="60">
        <f>SUM(B716:B718)</f>
        <v>0</v>
      </c>
    </row>
    <row r="716" spans="1:2" ht="18" hidden="1" customHeight="1">
      <c r="A716" s="61" t="s">
        <v>626</v>
      </c>
      <c r="B716" s="60"/>
    </row>
    <row r="717" spans="1:2" ht="18" hidden="1" customHeight="1">
      <c r="A717" s="61" t="s">
        <v>627</v>
      </c>
      <c r="B717" s="60"/>
    </row>
    <row r="718" spans="1:2" ht="18" hidden="1" customHeight="1">
      <c r="A718" s="61" t="s">
        <v>628</v>
      </c>
      <c r="B718" s="60"/>
    </row>
    <row r="719" spans="1:2" ht="18" customHeight="1">
      <c r="A719" s="59" t="s">
        <v>629</v>
      </c>
      <c r="B719" s="60">
        <f>SUM(B720:B723)</f>
        <v>88</v>
      </c>
    </row>
    <row r="720" spans="1:2" ht="18" customHeight="1">
      <c r="A720" s="61" t="s">
        <v>630</v>
      </c>
      <c r="B720" s="60">
        <v>34</v>
      </c>
    </row>
    <row r="721" spans="1:2" ht="18" customHeight="1">
      <c r="A721" s="61" t="s">
        <v>631</v>
      </c>
      <c r="B721" s="60">
        <v>54</v>
      </c>
    </row>
    <row r="722" spans="1:2" ht="18" hidden="1" customHeight="1">
      <c r="A722" s="61" t="s">
        <v>632</v>
      </c>
      <c r="B722" s="60"/>
    </row>
    <row r="723" spans="1:2" ht="18" hidden="1" customHeight="1">
      <c r="A723" s="61" t="s">
        <v>633</v>
      </c>
      <c r="B723" s="60"/>
    </row>
    <row r="724" spans="1:2" ht="18" hidden="1" customHeight="1">
      <c r="A724" s="59" t="s">
        <v>634</v>
      </c>
      <c r="B724" s="60">
        <f>SUM(B725:B727)</f>
        <v>0</v>
      </c>
    </row>
    <row r="725" spans="1:2" ht="18" hidden="1" customHeight="1">
      <c r="A725" s="61" t="s">
        <v>635</v>
      </c>
      <c r="B725" s="60"/>
    </row>
    <row r="726" spans="1:2" ht="18" hidden="1" customHeight="1">
      <c r="A726" s="61" t="s">
        <v>636</v>
      </c>
      <c r="B726" s="60"/>
    </row>
    <row r="727" spans="1:2" ht="18" hidden="1" customHeight="1">
      <c r="A727" s="61" t="s">
        <v>637</v>
      </c>
      <c r="B727" s="60"/>
    </row>
    <row r="728" spans="1:2" ht="18" hidden="1" customHeight="1">
      <c r="A728" s="59" t="s">
        <v>638</v>
      </c>
      <c r="B728" s="60">
        <f>SUM(B729:B731)</f>
        <v>0</v>
      </c>
    </row>
    <row r="729" spans="1:2" ht="18" hidden="1" customHeight="1">
      <c r="A729" s="61" t="s">
        <v>639</v>
      </c>
      <c r="B729" s="60"/>
    </row>
    <row r="730" spans="1:2" ht="18" hidden="1" customHeight="1">
      <c r="A730" s="61" t="s">
        <v>640</v>
      </c>
      <c r="B730" s="60"/>
    </row>
    <row r="731" spans="1:2" ht="18" hidden="1" customHeight="1">
      <c r="A731" s="61" t="s">
        <v>641</v>
      </c>
      <c r="B731" s="60"/>
    </row>
    <row r="732" spans="1:2" ht="18" hidden="1" customHeight="1">
      <c r="A732" s="59" t="s">
        <v>642</v>
      </c>
      <c r="B732" s="60">
        <f>SUM(B733:B734)</f>
        <v>0</v>
      </c>
    </row>
    <row r="733" spans="1:2" ht="18" hidden="1" customHeight="1">
      <c r="A733" s="61" t="s">
        <v>643</v>
      </c>
      <c r="B733" s="60"/>
    </row>
    <row r="734" spans="1:2" ht="18" hidden="1" customHeight="1">
      <c r="A734" s="61" t="s">
        <v>644</v>
      </c>
      <c r="B734" s="60"/>
    </row>
    <row r="735" spans="1:2" ht="18" hidden="1" customHeight="1">
      <c r="A735" s="59" t="s">
        <v>645</v>
      </c>
      <c r="B735" s="60">
        <f>SUM(B736:B743)</f>
        <v>0</v>
      </c>
    </row>
    <row r="736" spans="1:2" ht="18" hidden="1" customHeight="1">
      <c r="A736" s="61" t="s">
        <v>113</v>
      </c>
      <c r="B736" s="60"/>
    </row>
    <row r="737" spans="1:2" ht="18" hidden="1" customHeight="1">
      <c r="A737" s="61" t="s">
        <v>114</v>
      </c>
      <c r="B737" s="60"/>
    </row>
    <row r="738" spans="1:2" ht="18" hidden="1" customHeight="1">
      <c r="A738" s="61" t="s">
        <v>115</v>
      </c>
      <c r="B738" s="60"/>
    </row>
    <row r="739" spans="1:2" ht="18" hidden="1" customHeight="1">
      <c r="A739" s="61" t="s">
        <v>154</v>
      </c>
      <c r="B739" s="60"/>
    </row>
    <row r="740" spans="1:2" ht="18" hidden="1" customHeight="1">
      <c r="A740" s="61" t="s">
        <v>646</v>
      </c>
      <c r="B740" s="60"/>
    </row>
    <row r="741" spans="1:2" ht="18" hidden="1" customHeight="1">
      <c r="A741" s="61" t="s">
        <v>647</v>
      </c>
      <c r="B741" s="60"/>
    </row>
    <row r="742" spans="1:2" ht="18" hidden="1" customHeight="1">
      <c r="A742" s="61" t="s">
        <v>122</v>
      </c>
      <c r="B742" s="60"/>
    </row>
    <row r="743" spans="1:2" ht="18" hidden="1" customHeight="1">
      <c r="A743" s="61" t="s">
        <v>648</v>
      </c>
      <c r="B743" s="60"/>
    </row>
    <row r="744" spans="1:2" ht="18" hidden="1" customHeight="1">
      <c r="A744" s="59" t="s">
        <v>649</v>
      </c>
      <c r="B744" s="60">
        <f>B745</f>
        <v>0</v>
      </c>
    </row>
    <row r="745" spans="1:2" ht="18" hidden="1" customHeight="1">
      <c r="A745" s="61" t="s">
        <v>650</v>
      </c>
      <c r="B745" s="60"/>
    </row>
    <row r="746" spans="1:2" ht="18" hidden="1" customHeight="1">
      <c r="A746" s="59" t="s">
        <v>651</v>
      </c>
      <c r="B746" s="60">
        <f>B747</f>
        <v>0</v>
      </c>
    </row>
    <row r="747" spans="1:2" ht="18" hidden="1" customHeight="1">
      <c r="A747" s="61" t="s">
        <v>652</v>
      </c>
      <c r="B747" s="60"/>
    </row>
    <row r="748" spans="1:2" ht="18" customHeight="1">
      <c r="A748" s="59" t="s">
        <v>653</v>
      </c>
      <c r="B748" s="60">
        <f>B749+B759+B763+B772+B777+B784+B790+B793+B796+B798+B800+B806+B808+B810+B825</f>
        <v>137</v>
      </c>
    </row>
    <row r="749" spans="1:2" ht="18" customHeight="1">
      <c r="A749" s="59" t="s">
        <v>654</v>
      </c>
      <c r="B749" s="60">
        <f>SUM(B750:B758)</f>
        <v>137</v>
      </c>
    </row>
    <row r="750" spans="1:2" ht="18" hidden="1" customHeight="1">
      <c r="A750" s="61" t="s">
        <v>113</v>
      </c>
      <c r="B750" s="60"/>
    </row>
    <row r="751" spans="1:2" ht="18" hidden="1" customHeight="1">
      <c r="A751" s="61" t="s">
        <v>114</v>
      </c>
      <c r="B751" s="60"/>
    </row>
    <row r="752" spans="1:2" ht="18" hidden="1" customHeight="1">
      <c r="A752" s="61" t="s">
        <v>115</v>
      </c>
      <c r="B752" s="60"/>
    </row>
    <row r="753" spans="1:2" ht="18" hidden="1" customHeight="1">
      <c r="A753" s="61" t="s">
        <v>655</v>
      </c>
      <c r="B753" s="60"/>
    </row>
    <row r="754" spans="1:2" ht="18" hidden="1" customHeight="1">
      <c r="A754" s="61" t="s">
        <v>656</v>
      </c>
      <c r="B754" s="60"/>
    </row>
    <row r="755" spans="1:2" ht="18" hidden="1" customHeight="1">
      <c r="A755" s="61" t="s">
        <v>657</v>
      </c>
      <c r="B755" s="60"/>
    </row>
    <row r="756" spans="1:2" ht="18" hidden="1" customHeight="1">
      <c r="A756" s="61" t="s">
        <v>658</v>
      </c>
      <c r="B756" s="60"/>
    </row>
    <row r="757" spans="1:2" ht="18" hidden="1" customHeight="1">
      <c r="A757" s="61" t="s">
        <v>659</v>
      </c>
      <c r="B757" s="60"/>
    </row>
    <row r="758" spans="1:2" ht="18" customHeight="1">
      <c r="A758" s="61" t="s">
        <v>660</v>
      </c>
      <c r="B758" s="60">
        <v>137</v>
      </c>
    </row>
    <row r="759" spans="1:2" ht="18" hidden="1" customHeight="1">
      <c r="A759" s="59" t="s">
        <v>661</v>
      </c>
      <c r="B759" s="60">
        <f>SUM(B760:B762)</f>
        <v>0</v>
      </c>
    </row>
    <row r="760" spans="1:2" ht="18" hidden="1" customHeight="1">
      <c r="A760" s="61" t="s">
        <v>662</v>
      </c>
      <c r="B760" s="60"/>
    </row>
    <row r="761" spans="1:2" ht="18" hidden="1" customHeight="1">
      <c r="A761" s="61" t="s">
        <v>663</v>
      </c>
      <c r="B761" s="60"/>
    </row>
    <row r="762" spans="1:2" ht="18" hidden="1" customHeight="1">
      <c r="A762" s="61" t="s">
        <v>664</v>
      </c>
      <c r="B762" s="60"/>
    </row>
    <row r="763" spans="1:2" ht="18" hidden="1" customHeight="1">
      <c r="A763" s="59" t="s">
        <v>665</v>
      </c>
      <c r="B763" s="60">
        <f>SUM(B764:B771)</f>
        <v>0</v>
      </c>
    </row>
    <row r="764" spans="1:2" ht="18" hidden="1" customHeight="1">
      <c r="A764" s="61" t="s">
        <v>666</v>
      </c>
      <c r="B764" s="60"/>
    </row>
    <row r="765" spans="1:2" ht="18" hidden="1" customHeight="1">
      <c r="A765" s="61" t="s">
        <v>667</v>
      </c>
      <c r="B765" s="60"/>
    </row>
    <row r="766" spans="1:2" ht="18" hidden="1" customHeight="1">
      <c r="A766" s="61" t="s">
        <v>668</v>
      </c>
      <c r="B766" s="60"/>
    </row>
    <row r="767" spans="1:2" ht="18" hidden="1" customHeight="1">
      <c r="A767" s="61" t="s">
        <v>669</v>
      </c>
      <c r="B767" s="60"/>
    </row>
    <row r="768" spans="1:2" ht="18" hidden="1" customHeight="1">
      <c r="A768" s="61" t="s">
        <v>670</v>
      </c>
      <c r="B768" s="60"/>
    </row>
    <row r="769" spans="1:2" ht="18" hidden="1" customHeight="1">
      <c r="A769" s="61" t="s">
        <v>671</v>
      </c>
      <c r="B769" s="60"/>
    </row>
    <row r="770" spans="1:2" ht="18" hidden="1" customHeight="1">
      <c r="A770" s="61" t="s">
        <v>672</v>
      </c>
      <c r="B770" s="60"/>
    </row>
    <row r="771" spans="1:2" ht="18" hidden="1" customHeight="1">
      <c r="A771" s="61" t="s">
        <v>673</v>
      </c>
      <c r="B771" s="60"/>
    </row>
    <row r="772" spans="1:2" ht="18" hidden="1" customHeight="1">
      <c r="A772" s="59" t="s">
        <v>674</v>
      </c>
      <c r="B772" s="60">
        <f>SUM(B773:B776)</f>
        <v>0</v>
      </c>
    </row>
    <row r="773" spans="1:2" ht="18" hidden="1" customHeight="1">
      <c r="A773" s="61" t="s">
        <v>675</v>
      </c>
      <c r="B773" s="60"/>
    </row>
    <row r="774" spans="1:2" ht="18" hidden="1" customHeight="1">
      <c r="A774" s="61" t="s">
        <v>676</v>
      </c>
      <c r="B774" s="60"/>
    </row>
    <row r="775" spans="1:2" ht="18" hidden="1" customHeight="1">
      <c r="A775" s="61" t="s">
        <v>677</v>
      </c>
      <c r="B775" s="60"/>
    </row>
    <row r="776" spans="1:2" ht="18" hidden="1" customHeight="1">
      <c r="A776" s="61" t="s">
        <v>678</v>
      </c>
      <c r="B776" s="60"/>
    </row>
    <row r="777" spans="1:2" ht="18" hidden="1" customHeight="1">
      <c r="A777" s="59" t="s">
        <v>679</v>
      </c>
      <c r="B777" s="60">
        <f>SUM(B778:B783)</f>
        <v>0</v>
      </c>
    </row>
    <row r="778" spans="1:2" ht="18" hidden="1" customHeight="1">
      <c r="A778" s="61" t="s">
        <v>680</v>
      </c>
      <c r="B778" s="60"/>
    </row>
    <row r="779" spans="1:2" ht="18" hidden="1" customHeight="1">
      <c r="A779" s="61" t="s">
        <v>681</v>
      </c>
      <c r="B779" s="60"/>
    </row>
    <row r="780" spans="1:2" ht="18" hidden="1" customHeight="1">
      <c r="A780" s="61" t="s">
        <v>682</v>
      </c>
      <c r="B780" s="60"/>
    </row>
    <row r="781" spans="1:2" ht="18" hidden="1" customHeight="1">
      <c r="A781" s="61" t="s">
        <v>683</v>
      </c>
      <c r="B781" s="60"/>
    </row>
    <row r="782" spans="1:2" ht="18" hidden="1" customHeight="1">
      <c r="A782" s="61" t="s">
        <v>684</v>
      </c>
      <c r="B782" s="60"/>
    </row>
    <row r="783" spans="1:2" ht="18" hidden="1" customHeight="1">
      <c r="A783" s="61" t="s">
        <v>685</v>
      </c>
      <c r="B783" s="60"/>
    </row>
    <row r="784" spans="1:2" ht="18" hidden="1" customHeight="1">
      <c r="A784" s="59" t="s">
        <v>686</v>
      </c>
      <c r="B784" s="60">
        <f>SUM(B785:B789)</f>
        <v>0</v>
      </c>
    </row>
    <row r="785" spans="1:2" ht="18" hidden="1" customHeight="1">
      <c r="A785" s="61" t="s">
        <v>687</v>
      </c>
      <c r="B785" s="60"/>
    </row>
    <row r="786" spans="1:2" ht="18" hidden="1" customHeight="1">
      <c r="A786" s="61" t="s">
        <v>688</v>
      </c>
      <c r="B786" s="60"/>
    </row>
    <row r="787" spans="1:2" ht="18" hidden="1" customHeight="1">
      <c r="A787" s="61" t="s">
        <v>689</v>
      </c>
      <c r="B787" s="60"/>
    </row>
    <row r="788" spans="1:2" ht="18" hidden="1" customHeight="1">
      <c r="A788" s="61" t="s">
        <v>690</v>
      </c>
      <c r="B788" s="60"/>
    </row>
    <row r="789" spans="1:2" ht="18" hidden="1" customHeight="1">
      <c r="A789" s="61" t="s">
        <v>691</v>
      </c>
      <c r="B789" s="60"/>
    </row>
    <row r="790" spans="1:2" ht="18" hidden="1" customHeight="1">
      <c r="A790" s="59" t="s">
        <v>692</v>
      </c>
      <c r="B790" s="60">
        <f>SUM(B791:B792)</f>
        <v>0</v>
      </c>
    </row>
    <row r="791" spans="1:2" ht="18" hidden="1" customHeight="1">
      <c r="A791" s="61" t="s">
        <v>693</v>
      </c>
      <c r="B791" s="60"/>
    </row>
    <row r="792" spans="1:2" ht="18" hidden="1" customHeight="1">
      <c r="A792" s="61" t="s">
        <v>694</v>
      </c>
      <c r="B792" s="60"/>
    </row>
    <row r="793" spans="1:2" ht="18" hidden="1" customHeight="1">
      <c r="A793" s="59" t="s">
        <v>695</v>
      </c>
      <c r="B793" s="60">
        <f>SUM(B794:B795)</f>
        <v>0</v>
      </c>
    </row>
    <row r="794" spans="1:2" ht="18" hidden="1" customHeight="1">
      <c r="A794" s="61" t="s">
        <v>696</v>
      </c>
      <c r="B794" s="60"/>
    </row>
    <row r="795" spans="1:2" ht="18" hidden="1" customHeight="1">
      <c r="A795" s="61" t="s">
        <v>697</v>
      </c>
      <c r="B795" s="60"/>
    </row>
    <row r="796" spans="1:2" ht="18" hidden="1" customHeight="1">
      <c r="A796" s="59" t="s">
        <v>698</v>
      </c>
      <c r="B796" s="60">
        <f>B797</f>
        <v>0</v>
      </c>
    </row>
    <row r="797" spans="1:2" ht="18" hidden="1" customHeight="1">
      <c r="A797" s="61" t="s">
        <v>699</v>
      </c>
      <c r="B797" s="60"/>
    </row>
    <row r="798" spans="1:2" ht="18" hidden="1" customHeight="1">
      <c r="A798" s="59" t="s">
        <v>700</v>
      </c>
      <c r="B798" s="60">
        <f>B799</f>
        <v>0</v>
      </c>
    </row>
    <row r="799" spans="1:2" ht="18" hidden="1" customHeight="1">
      <c r="A799" s="61" t="s">
        <v>701</v>
      </c>
      <c r="B799" s="60"/>
    </row>
    <row r="800" spans="1:2" ht="18" hidden="1" customHeight="1">
      <c r="A800" s="59" t="s">
        <v>702</v>
      </c>
      <c r="B800" s="60">
        <f>SUM(B801:B805)</f>
        <v>0</v>
      </c>
    </row>
    <row r="801" spans="1:2" ht="18" hidden="1" customHeight="1">
      <c r="A801" s="61" t="s">
        <v>703</v>
      </c>
      <c r="B801" s="60"/>
    </row>
    <row r="802" spans="1:2" ht="18" hidden="1" customHeight="1">
      <c r="A802" s="61" t="s">
        <v>704</v>
      </c>
      <c r="B802" s="60"/>
    </row>
    <row r="803" spans="1:2" ht="18" hidden="1" customHeight="1">
      <c r="A803" s="61" t="s">
        <v>705</v>
      </c>
      <c r="B803" s="60"/>
    </row>
    <row r="804" spans="1:2" ht="18" hidden="1" customHeight="1">
      <c r="A804" s="61" t="s">
        <v>706</v>
      </c>
      <c r="B804" s="60"/>
    </row>
    <row r="805" spans="1:2" ht="18" hidden="1" customHeight="1">
      <c r="A805" s="61" t="s">
        <v>707</v>
      </c>
      <c r="B805" s="60"/>
    </row>
    <row r="806" spans="1:2" ht="18" hidden="1" customHeight="1">
      <c r="A806" s="59" t="s">
        <v>708</v>
      </c>
      <c r="B806" s="60">
        <f>B807</f>
        <v>0</v>
      </c>
    </row>
    <row r="807" spans="1:2" ht="18" hidden="1" customHeight="1">
      <c r="A807" s="61" t="s">
        <v>709</v>
      </c>
      <c r="B807" s="60"/>
    </row>
    <row r="808" spans="1:2" ht="18" hidden="1" customHeight="1">
      <c r="A808" s="59" t="s">
        <v>710</v>
      </c>
      <c r="B808" s="60">
        <f>B809</f>
        <v>0</v>
      </c>
    </row>
    <row r="809" spans="1:2" ht="18" hidden="1" customHeight="1">
      <c r="A809" s="61" t="s">
        <v>711</v>
      </c>
      <c r="B809" s="60"/>
    </row>
    <row r="810" spans="1:2" ht="18" hidden="1" customHeight="1">
      <c r="A810" s="59" t="s">
        <v>712</v>
      </c>
      <c r="B810" s="60">
        <f>SUM(B811:B824)</f>
        <v>0</v>
      </c>
    </row>
    <row r="811" spans="1:2" ht="18" hidden="1" customHeight="1">
      <c r="A811" s="61" t="s">
        <v>113</v>
      </c>
      <c r="B811" s="60"/>
    </row>
    <row r="812" spans="1:2" ht="18" hidden="1" customHeight="1">
      <c r="A812" s="61" t="s">
        <v>114</v>
      </c>
      <c r="B812" s="60"/>
    </row>
    <row r="813" spans="1:2" ht="18" hidden="1" customHeight="1">
      <c r="A813" s="61" t="s">
        <v>115</v>
      </c>
      <c r="B813" s="60"/>
    </row>
    <row r="814" spans="1:2" ht="18" hidden="1" customHeight="1">
      <c r="A814" s="61" t="s">
        <v>713</v>
      </c>
      <c r="B814" s="60"/>
    </row>
    <row r="815" spans="1:2" ht="18" hidden="1" customHeight="1">
      <c r="A815" s="61" t="s">
        <v>714</v>
      </c>
      <c r="B815" s="60"/>
    </row>
    <row r="816" spans="1:2" ht="18" hidden="1" customHeight="1">
      <c r="A816" s="61" t="s">
        <v>715</v>
      </c>
      <c r="B816" s="60"/>
    </row>
    <row r="817" spans="1:2" ht="18" hidden="1" customHeight="1">
      <c r="A817" s="61" t="s">
        <v>716</v>
      </c>
      <c r="B817" s="60"/>
    </row>
    <row r="818" spans="1:2" ht="18" hidden="1" customHeight="1">
      <c r="A818" s="61" t="s">
        <v>717</v>
      </c>
      <c r="B818" s="60"/>
    </row>
    <row r="819" spans="1:2" ht="18" hidden="1" customHeight="1">
      <c r="A819" s="61" t="s">
        <v>718</v>
      </c>
      <c r="B819" s="60"/>
    </row>
    <row r="820" spans="1:2" ht="18" hidden="1" customHeight="1">
      <c r="A820" s="61" t="s">
        <v>719</v>
      </c>
      <c r="B820" s="60"/>
    </row>
    <row r="821" spans="1:2" ht="18" hidden="1" customHeight="1">
      <c r="A821" s="61" t="s">
        <v>154</v>
      </c>
      <c r="B821" s="60"/>
    </row>
    <row r="822" spans="1:2" ht="18" hidden="1" customHeight="1">
      <c r="A822" s="61" t="s">
        <v>720</v>
      </c>
      <c r="B822" s="60"/>
    </row>
    <row r="823" spans="1:2" ht="18" hidden="1" customHeight="1">
      <c r="A823" s="61" t="s">
        <v>122</v>
      </c>
      <c r="B823" s="60"/>
    </row>
    <row r="824" spans="1:2" ht="18" hidden="1" customHeight="1">
      <c r="A824" s="61" t="s">
        <v>721</v>
      </c>
      <c r="B824" s="60"/>
    </row>
    <row r="825" spans="1:2" ht="18" hidden="1" customHeight="1">
      <c r="A825" s="59" t="s">
        <v>722</v>
      </c>
      <c r="B825" s="60">
        <f>B826</f>
        <v>0</v>
      </c>
    </row>
    <row r="826" spans="1:2" ht="18" hidden="1" customHeight="1">
      <c r="A826" s="61" t="s">
        <v>723</v>
      </c>
      <c r="B826" s="60"/>
    </row>
    <row r="827" spans="1:2" ht="18" customHeight="1">
      <c r="A827" s="59" t="s">
        <v>724</v>
      </c>
      <c r="B827" s="60">
        <f>B828+B839+B841+B844+B846+B848</f>
        <v>202</v>
      </c>
    </row>
    <row r="828" spans="1:2" ht="18" customHeight="1">
      <c r="A828" s="59" t="s">
        <v>725</v>
      </c>
      <c r="B828" s="60">
        <f>SUM(B829:B838)</f>
        <v>202</v>
      </c>
    </row>
    <row r="829" spans="1:2" ht="18" hidden="1" customHeight="1">
      <c r="A829" s="61" t="s">
        <v>113</v>
      </c>
      <c r="B829" s="60"/>
    </row>
    <row r="830" spans="1:2" ht="18" hidden="1" customHeight="1">
      <c r="A830" s="61" t="s">
        <v>114</v>
      </c>
      <c r="B830" s="60"/>
    </row>
    <row r="831" spans="1:2" ht="18" hidden="1" customHeight="1">
      <c r="A831" s="61" t="s">
        <v>115</v>
      </c>
      <c r="B831" s="60"/>
    </row>
    <row r="832" spans="1:2" ht="18" hidden="1" customHeight="1">
      <c r="A832" s="61" t="s">
        <v>726</v>
      </c>
      <c r="B832" s="60"/>
    </row>
    <row r="833" spans="1:2" ht="18" hidden="1" customHeight="1">
      <c r="A833" s="61" t="s">
        <v>727</v>
      </c>
      <c r="B833" s="60"/>
    </row>
    <row r="834" spans="1:2" ht="18" hidden="1" customHeight="1">
      <c r="A834" s="61" t="s">
        <v>728</v>
      </c>
      <c r="B834" s="60"/>
    </row>
    <row r="835" spans="1:2" ht="18" hidden="1" customHeight="1">
      <c r="A835" s="61" t="s">
        <v>729</v>
      </c>
      <c r="B835" s="60"/>
    </row>
    <row r="836" spans="1:2" ht="18" hidden="1" customHeight="1">
      <c r="A836" s="61" t="s">
        <v>730</v>
      </c>
      <c r="B836" s="60"/>
    </row>
    <row r="837" spans="1:2" ht="18" hidden="1" customHeight="1">
      <c r="A837" s="61" t="s">
        <v>731</v>
      </c>
      <c r="B837" s="60"/>
    </row>
    <row r="838" spans="1:2" ht="18" customHeight="1">
      <c r="A838" s="61" t="s">
        <v>732</v>
      </c>
      <c r="B838" s="60">
        <v>202</v>
      </c>
    </row>
    <row r="839" spans="1:2" ht="18" hidden="1" customHeight="1">
      <c r="A839" s="59" t="s">
        <v>733</v>
      </c>
      <c r="B839" s="60">
        <f>B840</f>
        <v>0</v>
      </c>
    </row>
    <row r="840" spans="1:2" ht="18" hidden="1" customHeight="1">
      <c r="A840" s="61" t="s">
        <v>734</v>
      </c>
      <c r="B840" s="60"/>
    </row>
    <row r="841" spans="1:2" ht="18" hidden="1" customHeight="1">
      <c r="A841" s="59" t="s">
        <v>735</v>
      </c>
      <c r="B841" s="60">
        <f>SUM(B842:B843)</f>
        <v>0</v>
      </c>
    </row>
    <row r="842" spans="1:2" ht="18" hidden="1" customHeight="1">
      <c r="A842" s="61" t="s">
        <v>736</v>
      </c>
      <c r="B842" s="60"/>
    </row>
    <row r="843" spans="1:2" ht="18" hidden="1" customHeight="1">
      <c r="A843" s="61" t="s">
        <v>737</v>
      </c>
      <c r="B843" s="60"/>
    </row>
    <row r="844" spans="1:2" ht="18" hidden="1" customHeight="1">
      <c r="A844" s="59" t="s">
        <v>738</v>
      </c>
      <c r="B844" s="60">
        <f>B845</f>
        <v>0</v>
      </c>
    </row>
    <row r="845" spans="1:2" ht="18" hidden="1" customHeight="1">
      <c r="A845" s="61" t="s">
        <v>739</v>
      </c>
      <c r="B845" s="60"/>
    </row>
    <row r="846" spans="1:2" ht="18" hidden="1" customHeight="1">
      <c r="A846" s="59" t="s">
        <v>740</v>
      </c>
      <c r="B846" s="60">
        <f>B847</f>
        <v>0</v>
      </c>
    </row>
    <row r="847" spans="1:2" ht="18" hidden="1" customHeight="1">
      <c r="A847" s="61" t="s">
        <v>741</v>
      </c>
      <c r="B847" s="60"/>
    </row>
    <row r="848" spans="1:2" ht="18" hidden="1" customHeight="1">
      <c r="A848" s="59" t="s">
        <v>742</v>
      </c>
      <c r="B848" s="60">
        <f>B849</f>
        <v>0</v>
      </c>
    </row>
    <row r="849" spans="1:2" ht="18" hidden="1" customHeight="1">
      <c r="A849" s="61" t="s">
        <v>743</v>
      </c>
      <c r="B849" s="60"/>
    </row>
    <row r="850" spans="1:2" ht="18" customHeight="1">
      <c r="A850" s="59" t="s">
        <v>744</v>
      </c>
      <c r="B850" s="60">
        <f>B851+B877+B902+B930+B941+B948+B955+B958</f>
        <v>869</v>
      </c>
    </row>
    <row r="851" spans="1:2" ht="18" customHeight="1">
      <c r="A851" s="59" t="s">
        <v>745</v>
      </c>
      <c r="B851" s="60">
        <f>SUM(B852:B876)</f>
        <v>489</v>
      </c>
    </row>
    <row r="852" spans="1:2" ht="18" hidden="1" customHeight="1">
      <c r="A852" s="61" t="s">
        <v>113</v>
      </c>
      <c r="B852" s="60"/>
    </row>
    <row r="853" spans="1:2" ht="18" hidden="1" customHeight="1">
      <c r="A853" s="61" t="s">
        <v>114</v>
      </c>
      <c r="B853" s="60"/>
    </row>
    <row r="854" spans="1:2" ht="18" hidden="1" customHeight="1">
      <c r="A854" s="61" t="s">
        <v>115</v>
      </c>
      <c r="B854" s="60"/>
    </row>
    <row r="855" spans="1:2" ht="18" customHeight="1">
      <c r="A855" s="61" t="s">
        <v>122</v>
      </c>
      <c r="B855" s="60">
        <v>428</v>
      </c>
    </row>
    <row r="856" spans="1:2" ht="18" hidden="1" customHeight="1">
      <c r="A856" s="61" t="s">
        <v>746</v>
      </c>
      <c r="B856" s="60"/>
    </row>
    <row r="857" spans="1:2" ht="18" hidden="1" customHeight="1">
      <c r="A857" s="61" t="s">
        <v>747</v>
      </c>
      <c r="B857" s="60"/>
    </row>
    <row r="858" spans="1:2" ht="18" hidden="1" customHeight="1">
      <c r="A858" s="61" t="s">
        <v>748</v>
      </c>
      <c r="B858" s="60"/>
    </row>
    <row r="859" spans="1:2" ht="18" hidden="1" customHeight="1">
      <c r="A859" s="61" t="s">
        <v>749</v>
      </c>
      <c r="B859" s="60"/>
    </row>
    <row r="860" spans="1:2" ht="18" hidden="1" customHeight="1">
      <c r="A860" s="61" t="s">
        <v>750</v>
      </c>
      <c r="B860" s="60"/>
    </row>
    <row r="861" spans="1:2" ht="18" hidden="1" customHeight="1">
      <c r="A861" s="61" t="s">
        <v>751</v>
      </c>
      <c r="B861" s="60"/>
    </row>
    <row r="862" spans="1:2" ht="18" hidden="1" customHeight="1">
      <c r="A862" s="61" t="s">
        <v>752</v>
      </c>
      <c r="B862" s="60"/>
    </row>
    <row r="863" spans="1:2" ht="18" hidden="1" customHeight="1">
      <c r="A863" s="61" t="s">
        <v>753</v>
      </c>
      <c r="B863" s="60"/>
    </row>
    <row r="864" spans="1:2" ht="18" hidden="1" customHeight="1">
      <c r="A864" s="61" t="s">
        <v>754</v>
      </c>
      <c r="B864" s="60"/>
    </row>
    <row r="865" spans="1:2" ht="18" hidden="1" customHeight="1">
      <c r="A865" s="61" t="s">
        <v>755</v>
      </c>
      <c r="B865" s="60"/>
    </row>
    <row r="866" spans="1:2" ht="18" hidden="1" customHeight="1">
      <c r="A866" s="61" t="s">
        <v>756</v>
      </c>
      <c r="B866" s="60"/>
    </row>
    <row r="867" spans="1:2" ht="18" hidden="1" customHeight="1">
      <c r="A867" s="61" t="s">
        <v>757</v>
      </c>
      <c r="B867" s="60"/>
    </row>
    <row r="868" spans="1:2" ht="18" hidden="1" customHeight="1">
      <c r="A868" s="61" t="s">
        <v>758</v>
      </c>
      <c r="B868" s="60"/>
    </row>
    <row r="869" spans="1:2" ht="18" hidden="1" customHeight="1">
      <c r="A869" s="61" t="s">
        <v>759</v>
      </c>
      <c r="B869" s="60"/>
    </row>
    <row r="870" spans="1:2" ht="18" hidden="1" customHeight="1">
      <c r="A870" s="61" t="s">
        <v>760</v>
      </c>
      <c r="B870" s="60"/>
    </row>
    <row r="871" spans="1:2" ht="18" hidden="1" customHeight="1">
      <c r="A871" s="61" t="s">
        <v>761</v>
      </c>
      <c r="B871" s="60"/>
    </row>
    <row r="872" spans="1:2" ht="18" hidden="1" customHeight="1">
      <c r="A872" s="61" t="s">
        <v>762</v>
      </c>
      <c r="B872" s="60"/>
    </row>
    <row r="873" spans="1:2" ht="18" hidden="1" customHeight="1">
      <c r="A873" s="61" t="s">
        <v>763</v>
      </c>
      <c r="B873" s="60"/>
    </row>
    <row r="874" spans="1:2" ht="18" customHeight="1">
      <c r="A874" s="61" t="s">
        <v>764</v>
      </c>
      <c r="B874" s="60">
        <v>61</v>
      </c>
    </row>
    <row r="875" spans="1:2" ht="18" hidden="1" customHeight="1">
      <c r="A875" s="61" t="s">
        <v>765</v>
      </c>
      <c r="B875" s="60"/>
    </row>
    <row r="876" spans="1:2" ht="18" hidden="1" customHeight="1">
      <c r="A876" s="61" t="s">
        <v>766</v>
      </c>
      <c r="B876" s="60"/>
    </row>
    <row r="877" spans="1:2" ht="18" hidden="1" customHeight="1">
      <c r="A877" s="59" t="s">
        <v>767</v>
      </c>
      <c r="B877" s="60">
        <f>SUM(B878:B901)</f>
        <v>0</v>
      </c>
    </row>
    <row r="878" spans="1:2" ht="18" hidden="1" customHeight="1">
      <c r="A878" s="61" t="s">
        <v>113</v>
      </c>
      <c r="B878" s="60"/>
    </row>
    <row r="879" spans="1:2" ht="18" hidden="1" customHeight="1">
      <c r="A879" s="61" t="s">
        <v>114</v>
      </c>
      <c r="B879" s="60"/>
    </row>
    <row r="880" spans="1:2" ht="18" hidden="1" customHeight="1">
      <c r="A880" s="61" t="s">
        <v>115</v>
      </c>
      <c r="B880" s="60"/>
    </row>
    <row r="881" spans="1:2" ht="18" hidden="1" customHeight="1">
      <c r="A881" s="61" t="s">
        <v>768</v>
      </c>
      <c r="B881" s="60"/>
    </row>
    <row r="882" spans="1:2" ht="18" hidden="1" customHeight="1">
      <c r="A882" s="61" t="s">
        <v>769</v>
      </c>
      <c r="B882" s="60"/>
    </row>
    <row r="883" spans="1:2" ht="18" hidden="1" customHeight="1">
      <c r="A883" s="61" t="s">
        <v>770</v>
      </c>
      <c r="B883" s="60"/>
    </row>
    <row r="884" spans="1:2" ht="18" hidden="1" customHeight="1">
      <c r="A884" s="61" t="s">
        <v>771</v>
      </c>
      <c r="B884" s="60"/>
    </row>
    <row r="885" spans="1:2" ht="18" hidden="1" customHeight="1">
      <c r="A885" s="61" t="s">
        <v>772</v>
      </c>
      <c r="B885" s="60"/>
    </row>
    <row r="886" spans="1:2" ht="18" hidden="1" customHeight="1">
      <c r="A886" s="61" t="s">
        <v>773</v>
      </c>
      <c r="B886" s="60"/>
    </row>
    <row r="887" spans="1:2" ht="18" hidden="1" customHeight="1">
      <c r="A887" s="61" t="s">
        <v>774</v>
      </c>
      <c r="B887" s="60"/>
    </row>
    <row r="888" spans="1:2" ht="18" hidden="1" customHeight="1">
      <c r="A888" s="61" t="s">
        <v>775</v>
      </c>
      <c r="B888" s="60"/>
    </row>
    <row r="889" spans="1:2" ht="18" hidden="1" customHeight="1">
      <c r="A889" s="61" t="s">
        <v>776</v>
      </c>
      <c r="B889" s="60"/>
    </row>
    <row r="890" spans="1:2" ht="18" hidden="1" customHeight="1">
      <c r="A890" s="61" t="s">
        <v>777</v>
      </c>
      <c r="B890" s="60"/>
    </row>
    <row r="891" spans="1:2" ht="18" hidden="1" customHeight="1">
      <c r="A891" s="61" t="s">
        <v>778</v>
      </c>
      <c r="B891" s="60"/>
    </row>
    <row r="892" spans="1:2" ht="18" hidden="1" customHeight="1">
      <c r="A892" s="61" t="s">
        <v>779</v>
      </c>
      <c r="B892" s="60"/>
    </row>
    <row r="893" spans="1:2" ht="18" hidden="1" customHeight="1">
      <c r="A893" s="61" t="s">
        <v>780</v>
      </c>
      <c r="B893" s="60"/>
    </row>
    <row r="894" spans="1:2" ht="18" hidden="1" customHeight="1">
      <c r="A894" s="61" t="s">
        <v>781</v>
      </c>
      <c r="B894" s="60"/>
    </row>
    <row r="895" spans="1:2" ht="18" hidden="1" customHeight="1">
      <c r="A895" s="61" t="s">
        <v>782</v>
      </c>
      <c r="B895" s="60"/>
    </row>
    <row r="896" spans="1:2" ht="18" hidden="1" customHeight="1">
      <c r="A896" s="61" t="s">
        <v>783</v>
      </c>
      <c r="B896" s="60"/>
    </row>
    <row r="897" spans="1:2" ht="18" hidden="1" customHeight="1">
      <c r="A897" s="61" t="s">
        <v>784</v>
      </c>
      <c r="B897" s="60"/>
    </row>
    <row r="898" spans="1:2" ht="18" hidden="1" customHeight="1">
      <c r="A898" s="61" t="s">
        <v>785</v>
      </c>
      <c r="B898" s="60"/>
    </row>
    <row r="899" spans="1:2" ht="18" hidden="1" customHeight="1">
      <c r="A899" s="61" t="s">
        <v>786</v>
      </c>
      <c r="B899" s="60"/>
    </row>
    <row r="900" spans="1:2" ht="18" hidden="1" customHeight="1">
      <c r="A900" s="61" t="s">
        <v>752</v>
      </c>
      <c r="B900" s="60"/>
    </row>
    <row r="901" spans="1:2" ht="18" hidden="1" customHeight="1">
      <c r="A901" s="61" t="s">
        <v>787</v>
      </c>
      <c r="B901" s="60"/>
    </row>
    <row r="902" spans="1:2" ht="18" hidden="1" customHeight="1">
      <c r="A902" s="59" t="s">
        <v>788</v>
      </c>
      <c r="B902" s="60">
        <f>SUM(B903:B929)</f>
        <v>0</v>
      </c>
    </row>
    <row r="903" spans="1:2" ht="18" hidden="1" customHeight="1">
      <c r="A903" s="61" t="s">
        <v>113</v>
      </c>
      <c r="B903" s="60"/>
    </row>
    <row r="904" spans="1:2" ht="18" hidden="1" customHeight="1">
      <c r="A904" s="61" t="s">
        <v>114</v>
      </c>
      <c r="B904" s="60"/>
    </row>
    <row r="905" spans="1:2" ht="18" hidden="1" customHeight="1">
      <c r="A905" s="61" t="s">
        <v>115</v>
      </c>
      <c r="B905" s="60"/>
    </row>
    <row r="906" spans="1:2" ht="18" hidden="1" customHeight="1">
      <c r="A906" s="61" t="s">
        <v>789</v>
      </c>
      <c r="B906" s="60"/>
    </row>
    <row r="907" spans="1:2" ht="18" hidden="1" customHeight="1">
      <c r="A907" s="61" t="s">
        <v>790</v>
      </c>
      <c r="B907" s="60"/>
    </row>
    <row r="908" spans="1:2" ht="18" hidden="1" customHeight="1">
      <c r="A908" s="61" t="s">
        <v>791</v>
      </c>
      <c r="B908" s="60"/>
    </row>
    <row r="909" spans="1:2" ht="18" hidden="1" customHeight="1">
      <c r="A909" s="61" t="s">
        <v>792</v>
      </c>
      <c r="B909" s="60"/>
    </row>
    <row r="910" spans="1:2" ht="18" hidden="1" customHeight="1">
      <c r="A910" s="61" t="s">
        <v>793</v>
      </c>
      <c r="B910" s="60"/>
    </row>
    <row r="911" spans="1:2" ht="18" hidden="1" customHeight="1">
      <c r="A911" s="61" t="s">
        <v>794</v>
      </c>
      <c r="B911" s="60"/>
    </row>
    <row r="912" spans="1:2" ht="18" hidden="1" customHeight="1">
      <c r="A912" s="61" t="s">
        <v>795</v>
      </c>
      <c r="B912" s="60"/>
    </row>
    <row r="913" spans="1:2" ht="18" hidden="1" customHeight="1">
      <c r="A913" s="61" t="s">
        <v>796</v>
      </c>
      <c r="B913" s="60"/>
    </row>
    <row r="914" spans="1:2" ht="18" hidden="1" customHeight="1">
      <c r="A914" s="61" t="s">
        <v>797</v>
      </c>
      <c r="B914" s="60"/>
    </row>
    <row r="915" spans="1:2" ht="18" hidden="1" customHeight="1">
      <c r="A915" s="61" t="s">
        <v>798</v>
      </c>
      <c r="B915" s="60"/>
    </row>
    <row r="916" spans="1:2" ht="18" hidden="1" customHeight="1">
      <c r="A916" s="61" t="s">
        <v>799</v>
      </c>
      <c r="B916" s="60"/>
    </row>
    <row r="917" spans="1:2" ht="18" hidden="1" customHeight="1">
      <c r="A917" s="61" t="s">
        <v>800</v>
      </c>
      <c r="B917" s="60"/>
    </row>
    <row r="918" spans="1:2" ht="18" hidden="1" customHeight="1">
      <c r="A918" s="61" t="s">
        <v>801</v>
      </c>
      <c r="B918" s="60"/>
    </row>
    <row r="919" spans="1:2" ht="18" hidden="1" customHeight="1">
      <c r="A919" s="61" t="s">
        <v>802</v>
      </c>
      <c r="B919" s="60"/>
    </row>
    <row r="920" spans="1:2" ht="18" hidden="1" customHeight="1">
      <c r="A920" s="61" t="s">
        <v>803</v>
      </c>
      <c r="B920" s="60"/>
    </row>
    <row r="921" spans="1:2" ht="18" hidden="1" customHeight="1">
      <c r="A921" s="61" t="s">
        <v>804</v>
      </c>
      <c r="B921" s="60"/>
    </row>
    <row r="922" spans="1:2" ht="18" hidden="1" customHeight="1">
      <c r="A922" s="61" t="s">
        <v>805</v>
      </c>
      <c r="B922" s="60"/>
    </row>
    <row r="923" spans="1:2" ht="18" hidden="1" customHeight="1">
      <c r="A923" s="61" t="s">
        <v>806</v>
      </c>
      <c r="B923" s="60"/>
    </row>
    <row r="924" spans="1:2" ht="18" hidden="1" customHeight="1">
      <c r="A924" s="61" t="s">
        <v>780</v>
      </c>
      <c r="B924" s="60"/>
    </row>
    <row r="925" spans="1:2" ht="18" hidden="1" customHeight="1">
      <c r="A925" s="61" t="s">
        <v>807</v>
      </c>
      <c r="B925" s="60"/>
    </row>
    <row r="926" spans="1:2" ht="18" hidden="1" customHeight="1">
      <c r="A926" s="61" t="s">
        <v>808</v>
      </c>
      <c r="B926" s="60"/>
    </row>
    <row r="927" spans="1:2" ht="18" hidden="1" customHeight="1">
      <c r="A927" s="61" t="s">
        <v>809</v>
      </c>
      <c r="B927" s="60"/>
    </row>
    <row r="928" spans="1:2" ht="18" hidden="1" customHeight="1">
      <c r="A928" s="61" t="s">
        <v>810</v>
      </c>
      <c r="B928" s="60"/>
    </row>
    <row r="929" spans="1:2" ht="18" hidden="1" customHeight="1">
      <c r="A929" s="61" t="s">
        <v>811</v>
      </c>
      <c r="B929" s="60"/>
    </row>
    <row r="930" spans="1:2" ht="18" hidden="1" customHeight="1">
      <c r="A930" s="59" t="s">
        <v>812</v>
      </c>
      <c r="B930" s="60">
        <f>SUM(B931:B940)</f>
        <v>0</v>
      </c>
    </row>
    <row r="931" spans="1:2" ht="18" hidden="1" customHeight="1">
      <c r="A931" s="61" t="s">
        <v>113</v>
      </c>
      <c r="B931" s="60"/>
    </row>
    <row r="932" spans="1:2" ht="18" hidden="1" customHeight="1">
      <c r="A932" s="61" t="s">
        <v>114</v>
      </c>
      <c r="B932" s="60"/>
    </row>
    <row r="933" spans="1:2" ht="18" hidden="1" customHeight="1">
      <c r="A933" s="61" t="s">
        <v>115</v>
      </c>
      <c r="B933" s="60"/>
    </row>
    <row r="934" spans="1:2" ht="18" hidden="1" customHeight="1">
      <c r="A934" s="61" t="s">
        <v>813</v>
      </c>
      <c r="B934" s="60"/>
    </row>
    <row r="935" spans="1:2" ht="18" hidden="1" customHeight="1">
      <c r="A935" s="61" t="s">
        <v>814</v>
      </c>
      <c r="B935" s="60"/>
    </row>
    <row r="936" spans="1:2" ht="18" hidden="1" customHeight="1">
      <c r="A936" s="61" t="s">
        <v>815</v>
      </c>
      <c r="B936" s="60"/>
    </row>
    <row r="937" spans="1:2" ht="18" hidden="1" customHeight="1">
      <c r="A937" s="61" t="s">
        <v>816</v>
      </c>
      <c r="B937" s="60"/>
    </row>
    <row r="938" spans="1:2" ht="18" hidden="1" customHeight="1">
      <c r="A938" s="61" t="s">
        <v>817</v>
      </c>
      <c r="B938" s="60"/>
    </row>
    <row r="939" spans="1:2" ht="18" hidden="1" customHeight="1">
      <c r="A939" s="61" t="s">
        <v>818</v>
      </c>
      <c r="B939" s="60"/>
    </row>
    <row r="940" spans="1:2" ht="18" hidden="1" customHeight="1">
      <c r="A940" s="61" t="s">
        <v>819</v>
      </c>
      <c r="B940" s="60"/>
    </row>
    <row r="941" spans="1:2" ht="18" customHeight="1">
      <c r="A941" s="59" t="s">
        <v>820</v>
      </c>
      <c r="B941" s="60">
        <f>SUM(B942:B947)</f>
        <v>380</v>
      </c>
    </row>
    <row r="942" spans="1:2" ht="18" hidden="1" customHeight="1">
      <c r="A942" s="61" t="s">
        <v>821</v>
      </c>
      <c r="B942" s="60"/>
    </row>
    <row r="943" spans="1:2" ht="18" hidden="1" customHeight="1">
      <c r="A943" s="61" t="s">
        <v>822</v>
      </c>
      <c r="B943" s="60"/>
    </row>
    <row r="944" spans="1:2" ht="18" customHeight="1">
      <c r="A944" s="61" t="s">
        <v>823</v>
      </c>
      <c r="B944" s="60">
        <v>380</v>
      </c>
    </row>
    <row r="945" spans="1:2" ht="18" hidden="1" customHeight="1">
      <c r="A945" s="61" t="s">
        <v>824</v>
      </c>
      <c r="B945" s="60"/>
    </row>
    <row r="946" spans="1:2" ht="18" hidden="1" customHeight="1">
      <c r="A946" s="61" t="s">
        <v>825</v>
      </c>
      <c r="B946" s="60"/>
    </row>
    <row r="947" spans="1:2" ht="18" hidden="1" customHeight="1">
      <c r="A947" s="61" t="s">
        <v>826</v>
      </c>
      <c r="B947" s="60"/>
    </row>
    <row r="948" spans="1:2" ht="18" hidden="1" customHeight="1">
      <c r="A948" s="59" t="s">
        <v>827</v>
      </c>
      <c r="B948" s="60">
        <f>SUM(B949:B954)</f>
        <v>0</v>
      </c>
    </row>
    <row r="949" spans="1:2" ht="18" hidden="1" customHeight="1">
      <c r="A949" s="61" t="s">
        <v>828</v>
      </c>
      <c r="B949" s="60"/>
    </row>
    <row r="950" spans="1:2" ht="18" hidden="1" customHeight="1">
      <c r="A950" s="61" t="s">
        <v>829</v>
      </c>
      <c r="B950" s="60"/>
    </row>
    <row r="951" spans="1:2" ht="18" hidden="1" customHeight="1">
      <c r="A951" s="61" t="s">
        <v>830</v>
      </c>
      <c r="B951" s="60"/>
    </row>
    <row r="952" spans="1:2" ht="18" hidden="1" customHeight="1">
      <c r="A952" s="61" t="s">
        <v>831</v>
      </c>
      <c r="B952" s="60"/>
    </row>
    <row r="953" spans="1:2" ht="18" hidden="1" customHeight="1">
      <c r="A953" s="61" t="s">
        <v>832</v>
      </c>
      <c r="B953" s="60"/>
    </row>
    <row r="954" spans="1:2" ht="18" hidden="1" customHeight="1">
      <c r="A954" s="61" t="s">
        <v>833</v>
      </c>
      <c r="B954" s="60"/>
    </row>
    <row r="955" spans="1:2" ht="18" hidden="1" customHeight="1">
      <c r="A955" s="59" t="s">
        <v>834</v>
      </c>
      <c r="B955" s="60">
        <f>SUM(B956:B957)</f>
        <v>0</v>
      </c>
    </row>
    <row r="956" spans="1:2" ht="18" hidden="1" customHeight="1">
      <c r="A956" s="61" t="s">
        <v>835</v>
      </c>
      <c r="B956" s="60"/>
    </row>
    <row r="957" spans="1:2" ht="18" hidden="1" customHeight="1">
      <c r="A957" s="61" t="s">
        <v>836</v>
      </c>
      <c r="B957" s="60"/>
    </row>
    <row r="958" spans="1:2" ht="18" hidden="1" customHeight="1">
      <c r="A958" s="59" t="s">
        <v>837</v>
      </c>
      <c r="B958" s="60">
        <f>SUM(B959:B960)</f>
        <v>0</v>
      </c>
    </row>
    <row r="959" spans="1:2" ht="18" hidden="1" customHeight="1">
      <c r="A959" s="61" t="s">
        <v>838</v>
      </c>
      <c r="B959" s="60"/>
    </row>
    <row r="960" spans="1:2" ht="18" hidden="1" customHeight="1">
      <c r="A960" s="61" t="s">
        <v>839</v>
      </c>
      <c r="B960" s="60"/>
    </row>
    <row r="961" spans="1:2" ht="18" hidden="1" customHeight="1">
      <c r="A961" s="59" t="s">
        <v>840</v>
      </c>
      <c r="B961" s="60">
        <f>B962+B985+B995+B1005+B1010+B1017+B1022</f>
        <v>0</v>
      </c>
    </row>
    <row r="962" spans="1:2" ht="18" hidden="1" customHeight="1">
      <c r="A962" s="59" t="s">
        <v>841</v>
      </c>
      <c r="B962" s="60">
        <f>SUM(B963:B984)</f>
        <v>0</v>
      </c>
    </row>
    <row r="963" spans="1:2" ht="18" hidden="1" customHeight="1">
      <c r="A963" s="61" t="s">
        <v>113</v>
      </c>
      <c r="B963" s="60"/>
    </row>
    <row r="964" spans="1:2" ht="18" hidden="1" customHeight="1">
      <c r="A964" s="61" t="s">
        <v>114</v>
      </c>
      <c r="B964" s="60"/>
    </row>
    <row r="965" spans="1:2" ht="18" hidden="1" customHeight="1">
      <c r="A965" s="61" t="s">
        <v>115</v>
      </c>
      <c r="B965" s="60"/>
    </row>
    <row r="966" spans="1:2" ht="18" hidden="1" customHeight="1">
      <c r="A966" s="61" t="s">
        <v>842</v>
      </c>
      <c r="B966" s="60"/>
    </row>
    <row r="967" spans="1:2" ht="18" hidden="1" customHeight="1">
      <c r="A967" s="61" t="s">
        <v>843</v>
      </c>
      <c r="B967" s="60"/>
    </row>
    <row r="968" spans="1:2" ht="18" hidden="1" customHeight="1">
      <c r="A968" s="61" t="s">
        <v>844</v>
      </c>
      <c r="B968" s="60"/>
    </row>
    <row r="969" spans="1:2" ht="18" hidden="1" customHeight="1">
      <c r="A969" s="61" t="s">
        <v>845</v>
      </c>
      <c r="B969" s="60"/>
    </row>
    <row r="970" spans="1:2" ht="18" hidden="1" customHeight="1">
      <c r="A970" s="61" t="s">
        <v>846</v>
      </c>
      <c r="B970" s="60"/>
    </row>
    <row r="971" spans="1:2" ht="18" hidden="1" customHeight="1">
      <c r="A971" s="61" t="s">
        <v>847</v>
      </c>
      <c r="B971" s="60"/>
    </row>
    <row r="972" spans="1:2" ht="18" hidden="1" customHeight="1">
      <c r="A972" s="61" t="s">
        <v>848</v>
      </c>
      <c r="B972" s="60"/>
    </row>
    <row r="973" spans="1:2" ht="18" hidden="1" customHeight="1">
      <c r="A973" s="61" t="s">
        <v>849</v>
      </c>
      <c r="B973" s="60"/>
    </row>
    <row r="974" spans="1:2" ht="18" hidden="1" customHeight="1">
      <c r="A974" s="61" t="s">
        <v>850</v>
      </c>
      <c r="B974" s="60"/>
    </row>
    <row r="975" spans="1:2" ht="18" hidden="1" customHeight="1">
      <c r="A975" s="61" t="s">
        <v>851</v>
      </c>
      <c r="B975" s="60"/>
    </row>
    <row r="976" spans="1:2" ht="18" hidden="1" customHeight="1">
      <c r="A976" s="61" t="s">
        <v>852</v>
      </c>
      <c r="B976" s="60"/>
    </row>
    <row r="977" spans="1:2" ht="18" hidden="1" customHeight="1">
      <c r="A977" s="61" t="s">
        <v>853</v>
      </c>
      <c r="B977" s="60"/>
    </row>
    <row r="978" spans="1:2" ht="18" hidden="1" customHeight="1">
      <c r="A978" s="61" t="s">
        <v>854</v>
      </c>
      <c r="B978" s="60"/>
    </row>
    <row r="979" spans="1:2" ht="18" hidden="1" customHeight="1">
      <c r="A979" s="61" t="s">
        <v>855</v>
      </c>
      <c r="B979" s="60"/>
    </row>
    <row r="980" spans="1:2" ht="18" hidden="1" customHeight="1">
      <c r="A980" s="61" t="s">
        <v>856</v>
      </c>
      <c r="B980" s="60"/>
    </row>
    <row r="981" spans="1:2" ht="18" hidden="1" customHeight="1">
      <c r="A981" s="61" t="s">
        <v>857</v>
      </c>
      <c r="B981" s="60"/>
    </row>
    <row r="982" spans="1:2" ht="18" hidden="1" customHeight="1">
      <c r="A982" s="61" t="s">
        <v>858</v>
      </c>
      <c r="B982" s="60"/>
    </row>
    <row r="983" spans="1:2" ht="18" hidden="1" customHeight="1">
      <c r="A983" s="61" t="s">
        <v>859</v>
      </c>
      <c r="B983" s="60"/>
    </row>
    <row r="984" spans="1:2" ht="18" hidden="1" customHeight="1">
      <c r="A984" s="61" t="s">
        <v>860</v>
      </c>
      <c r="B984" s="60"/>
    </row>
    <row r="985" spans="1:2" ht="18" hidden="1" customHeight="1">
      <c r="A985" s="59" t="s">
        <v>861</v>
      </c>
      <c r="B985" s="60">
        <f>SUM(B986:B994)</f>
        <v>0</v>
      </c>
    </row>
    <row r="986" spans="1:2" ht="18" hidden="1" customHeight="1">
      <c r="A986" s="61" t="s">
        <v>113</v>
      </c>
      <c r="B986" s="60"/>
    </row>
    <row r="987" spans="1:2" ht="18" hidden="1" customHeight="1">
      <c r="A987" s="61" t="s">
        <v>114</v>
      </c>
      <c r="B987" s="60"/>
    </row>
    <row r="988" spans="1:2" ht="18" hidden="1" customHeight="1">
      <c r="A988" s="61" t="s">
        <v>115</v>
      </c>
      <c r="B988" s="60"/>
    </row>
    <row r="989" spans="1:2" ht="18" hidden="1" customHeight="1">
      <c r="A989" s="61" t="s">
        <v>862</v>
      </c>
      <c r="B989" s="60"/>
    </row>
    <row r="990" spans="1:2" ht="18" hidden="1" customHeight="1">
      <c r="A990" s="61" t="s">
        <v>863</v>
      </c>
      <c r="B990" s="60"/>
    </row>
    <row r="991" spans="1:2" ht="18" hidden="1" customHeight="1">
      <c r="A991" s="61" t="s">
        <v>864</v>
      </c>
      <c r="B991" s="60"/>
    </row>
    <row r="992" spans="1:2" ht="18" hidden="1" customHeight="1">
      <c r="A992" s="61" t="s">
        <v>865</v>
      </c>
      <c r="B992" s="60"/>
    </row>
    <row r="993" spans="1:2" ht="18" hidden="1" customHeight="1">
      <c r="A993" s="61" t="s">
        <v>866</v>
      </c>
      <c r="B993" s="60"/>
    </row>
    <row r="994" spans="1:2" ht="18" hidden="1" customHeight="1">
      <c r="A994" s="61" t="s">
        <v>867</v>
      </c>
      <c r="B994" s="60"/>
    </row>
    <row r="995" spans="1:2" ht="18" hidden="1" customHeight="1">
      <c r="A995" s="59" t="s">
        <v>868</v>
      </c>
      <c r="B995" s="60">
        <f>SUM(B996:B1004)</f>
        <v>0</v>
      </c>
    </row>
    <row r="996" spans="1:2" ht="18" hidden="1" customHeight="1">
      <c r="A996" s="61" t="s">
        <v>113</v>
      </c>
      <c r="B996" s="60"/>
    </row>
    <row r="997" spans="1:2" ht="18" hidden="1" customHeight="1">
      <c r="A997" s="61" t="s">
        <v>114</v>
      </c>
      <c r="B997" s="60"/>
    </row>
    <row r="998" spans="1:2" ht="18" hidden="1" customHeight="1">
      <c r="A998" s="61" t="s">
        <v>115</v>
      </c>
      <c r="B998" s="60"/>
    </row>
    <row r="999" spans="1:2" ht="18" hidden="1" customHeight="1">
      <c r="A999" s="61" t="s">
        <v>869</v>
      </c>
      <c r="B999" s="60"/>
    </row>
    <row r="1000" spans="1:2" ht="18" hidden="1" customHeight="1">
      <c r="A1000" s="61" t="s">
        <v>870</v>
      </c>
      <c r="B1000" s="60"/>
    </row>
    <row r="1001" spans="1:2" ht="18" hidden="1" customHeight="1">
      <c r="A1001" s="61" t="s">
        <v>871</v>
      </c>
      <c r="B1001" s="60"/>
    </row>
    <row r="1002" spans="1:2" ht="18" hidden="1" customHeight="1">
      <c r="A1002" s="61" t="s">
        <v>872</v>
      </c>
      <c r="B1002" s="60"/>
    </row>
    <row r="1003" spans="1:2" ht="18" hidden="1" customHeight="1">
      <c r="A1003" s="61" t="s">
        <v>873</v>
      </c>
      <c r="B1003" s="60"/>
    </row>
    <row r="1004" spans="1:2" ht="18" hidden="1" customHeight="1">
      <c r="A1004" s="61" t="s">
        <v>874</v>
      </c>
      <c r="B1004" s="60"/>
    </row>
    <row r="1005" spans="1:2" ht="18" hidden="1" customHeight="1">
      <c r="A1005" s="59" t="s">
        <v>875</v>
      </c>
      <c r="B1005" s="60">
        <f>SUM(B1006:B1009)</f>
        <v>0</v>
      </c>
    </row>
    <row r="1006" spans="1:2" ht="18" hidden="1" customHeight="1">
      <c r="A1006" s="61" t="s">
        <v>876</v>
      </c>
      <c r="B1006" s="60"/>
    </row>
    <row r="1007" spans="1:2" ht="18" hidden="1" customHeight="1">
      <c r="A1007" s="61" t="s">
        <v>877</v>
      </c>
      <c r="B1007" s="60"/>
    </row>
    <row r="1008" spans="1:2" ht="18" hidden="1" customHeight="1">
      <c r="A1008" s="61" t="s">
        <v>878</v>
      </c>
      <c r="B1008" s="60"/>
    </row>
    <row r="1009" spans="1:2" ht="18" hidden="1" customHeight="1">
      <c r="A1009" s="61" t="s">
        <v>879</v>
      </c>
      <c r="B1009" s="60"/>
    </row>
    <row r="1010" spans="1:2" ht="18" hidden="1" customHeight="1">
      <c r="A1010" s="59" t="s">
        <v>880</v>
      </c>
      <c r="B1010" s="60">
        <f>SUM(B1011:B1016)</f>
        <v>0</v>
      </c>
    </row>
    <row r="1011" spans="1:2" ht="18" hidden="1" customHeight="1">
      <c r="A1011" s="61" t="s">
        <v>113</v>
      </c>
      <c r="B1011" s="60"/>
    </row>
    <row r="1012" spans="1:2" ht="18" hidden="1" customHeight="1">
      <c r="A1012" s="61" t="s">
        <v>114</v>
      </c>
      <c r="B1012" s="60"/>
    </row>
    <row r="1013" spans="1:2" ht="18" hidden="1" customHeight="1">
      <c r="A1013" s="61" t="s">
        <v>115</v>
      </c>
      <c r="B1013" s="60"/>
    </row>
    <row r="1014" spans="1:2" ht="18" hidden="1" customHeight="1">
      <c r="A1014" s="61" t="s">
        <v>866</v>
      </c>
      <c r="B1014" s="60"/>
    </row>
    <row r="1015" spans="1:2" ht="18" hidden="1" customHeight="1">
      <c r="A1015" s="61" t="s">
        <v>881</v>
      </c>
      <c r="B1015" s="60"/>
    </row>
    <row r="1016" spans="1:2" ht="18" hidden="1" customHeight="1">
      <c r="A1016" s="61" t="s">
        <v>882</v>
      </c>
      <c r="B1016" s="60"/>
    </row>
    <row r="1017" spans="1:2" ht="18" hidden="1" customHeight="1">
      <c r="A1017" s="59" t="s">
        <v>883</v>
      </c>
      <c r="B1017" s="60">
        <f>SUM(B1018:B1021)</f>
        <v>0</v>
      </c>
    </row>
    <row r="1018" spans="1:2" ht="18" hidden="1" customHeight="1">
      <c r="A1018" s="61" t="s">
        <v>884</v>
      </c>
      <c r="B1018" s="60"/>
    </row>
    <row r="1019" spans="1:2" ht="18" hidden="1" customHeight="1">
      <c r="A1019" s="61" t="s">
        <v>885</v>
      </c>
      <c r="B1019" s="60"/>
    </row>
    <row r="1020" spans="1:2" ht="18" hidden="1" customHeight="1">
      <c r="A1020" s="61" t="s">
        <v>886</v>
      </c>
      <c r="B1020" s="60"/>
    </row>
    <row r="1021" spans="1:2" ht="18" hidden="1" customHeight="1">
      <c r="A1021" s="61" t="s">
        <v>887</v>
      </c>
      <c r="B1021" s="60"/>
    </row>
    <row r="1022" spans="1:2" ht="18" hidden="1" customHeight="1">
      <c r="A1022" s="59" t="s">
        <v>888</v>
      </c>
      <c r="B1022" s="60">
        <f>SUM(B1023:B1024)</f>
        <v>0</v>
      </c>
    </row>
    <row r="1023" spans="1:2" ht="18" hidden="1" customHeight="1">
      <c r="A1023" s="61" t="s">
        <v>889</v>
      </c>
      <c r="B1023" s="60"/>
    </row>
    <row r="1024" spans="1:2" ht="18" hidden="1" customHeight="1">
      <c r="A1024" s="61" t="s">
        <v>890</v>
      </c>
      <c r="B1024" s="60"/>
    </row>
    <row r="1025" spans="1:2" ht="18" customHeight="1">
      <c r="A1025" s="59" t="s">
        <v>891</v>
      </c>
      <c r="B1025" s="60">
        <f>B1026+B1036+B1052+B1057+B1068+B1075+B1083</f>
        <v>198</v>
      </c>
    </row>
    <row r="1026" spans="1:2" ht="18" hidden="1" customHeight="1">
      <c r="A1026" s="59" t="s">
        <v>892</v>
      </c>
      <c r="B1026" s="60">
        <f>SUM(B1027:B1035)</f>
        <v>0</v>
      </c>
    </row>
    <row r="1027" spans="1:2" ht="18" hidden="1" customHeight="1">
      <c r="A1027" s="61" t="s">
        <v>113</v>
      </c>
      <c r="B1027" s="60"/>
    </row>
    <row r="1028" spans="1:2" ht="18" hidden="1" customHeight="1">
      <c r="A1028" s="61" t="s">
        <v>114</v>
      </c>
      <c r="B1028" s="60"/>
    </row>
    <row r="1029" spans="1:2" ht="18" hidden="1" customHeight="1">
      <c r="A1029" s="61" t="s">
        <v>115</v>
      </c>
      <c r="B1029" s="60"/>
    </row>
    <row r="1030" spans="1:2" ht="18" hidden="1" customHeight="1">
      <c r="A1030" s="61" t="s">
        <v>893</v>
      </c>
      <c r="B1030" s="60"/>
    </row>
    <row r="1031" spans="1:2" ht="18" hidden="1" customHeight="1">
      <c r="A1031" s="61" t="s">
        <v>894</v>
      </c>
      <c r="B1031" s="60"/>
    </row>
    <row r="1032" spans="1:2" ht="18" hidden="1" customHeight="1">
      <c r="A1032" s="61" t="s">
        <v>895</v>
      </c>
      <c r="B1032" s="60"/>
    </row>
    <row r="1033" spans="1:2" ht="18" hidden="1" customHeight="1">
      <c r="A1033" s="61" t="s">
        <v>896</v>
      </c>
      <c r="B1033" s="60"/>
    </row>
    <row r="1034" spans="1:2" ht="18" hidden="1" customHeight="1">
      <c r="A1034" s="61" t="s">
        <v>897</v>
      </c>
      <c r="B1034" s="60"/>
    </row>
    <row r="1035" spans="1:2" ht="18" hidden="1" customHeight="1">
      <c r="A1035" s="61" t="s">
        <v>898</v>
      </c>
      <c r="B1035" s="60"/>
    </row>
    <row r="1036" spans="1:2" ht="18" hidden="1" customHeight="1">
      <c r="A1036" s="59" t="s">
        <v>899</v>
      </c>
      <c r="B1036" s="60">
        <f>SUM(B1037:B1051)</f>
        <v>0</v>
      </c>
    </row>
    <row r="1037" spans="1:2" ht="18" hidden="1" customHeight="1">
      <c r="A1037" s="61" t="s">
        <v>113</v>
      </c>
      <c r="B1037" s="60"/>
    </row>
    <row r="1038" spans="1:2" ht="18" hidden="1" customHeight="1">
      <c r="A1038" s="61" t="s">
        <v>114</v>
      </c>
      <c r="B1038" s="60"/>
    </row>
    <row r="1039" spans="1:2" ht="18" hidden="1" customHeight="1">
      <c r="A1039" s="61" t="s">
        <v>115</v>
      </c>
      <c r="B1039" s="60"/>
    </row>
    <row r="1040" spans="1:2" ht="18" hidden="1" customHeight="1">
      <c r="A1040" s="61" t="s">
        <v>900</v>
      </c>
      <c r="B1040" s="60"/>
    </row>
    <row r="1041" spans="1:2" ht="18" hidden="1" customHeight="1">
      <c r="A1041" s="61" t="s">
        <v>901</v>
      </c>
      <c r="B1041" s="60"/>
    </row>
    <row r="1042" spans="1:2" ht="18" hidden="1" customHeight="1">
      <c r="A1042" s="61" t="s">
        <v>902</v>
      </c>
      <c r="B1042" s="60"/>
    </row>
    <row r="1043" spans="1:2" ht="18" hidden="1" customHeight="1">
      <c r="A1043" s="61" t="s">
        <v>903</v>
      </c>
      <c r="B1043" s="60"/>
    </row>
    <row r="1044" spans="1:2" ht="18" hidden="1" customHeight="1">
      <c r="A1044" s="61" t="s">
        <v>904</v>
      </c>
      <c r="B1044" s="60"/>
    </row>
    <row r="1045" spans="1:2" ht="18" hidden="1" customHeight="1">
      <c r="A1045" s="61" t="s">
        <v>905</v>
      </c>
      <c r="B1045" s="60"/>
    </row>
    <row r="1046" spans="1:2" ht="18" hidden="1" customHeight="1">
      <c r="A1046" s="61" t="s">
        <v>906</v>
      </c>
      <c r="B1046" s="60"/>
    </row>
    <row r="1047" spans="1:2" ht="18" hidden="1" customHeight="1">
      <c r="A1047" s="61" t="s">
        <v>907</v>
      </c>
      <c r="B1047" s="60"/>
    </row>
    <row r="1048" spans="1:2" ht="18" hidden="1" customHeight="1">
      <c r="A1048" s="61" t="s">
        <v>908</v>
      </c>
      <c r="B1048" s="60"/>
    </row>
    <row r="1049" spans="1:2" ht="18" hidden="1" customHeight="1">
      <c r="A1049" s="61" t="s">
        <v>909</v>
      </c>
      <c r="B1049" s="60"/>
    </row>
    <row r="1050" spans="1:2" ht="18" hidden="1" customHeight="1">
      <c r="A1050" s="61" t="s">
        <v>910</v>
      </c>
      <c r="B1050" s="60"/>
    </row>
    <row r="1051" spans="1:2" ht="18" hidden="1" customHeight="1">
      <c r="A1051" s="61" t="s">
        <v>911</v>
      </c>
      <c r="B1051" s="60"/>
    </row>
    <row r="1052" spans="1:2" ht="18" hidden="1" customHeight="1">
      <c r="A1052" s="59" t="s">
        <v>912</v>
      </c>
      <c r="B1052" s="60">
        <f>SUM(B1053:B1056)</f>
        <v>0</v>
      </c>
    </row>
    <row r="1053" spans="1:2" ht="18" hidden="1" customHeight="1">
      <c r="A1053" s="61" t="s">
        <v>113</v>
      </c>
      <c r="B1053" s="60"/>
    </row>
    <row r="1054" spans="1:2" ht="18" hidden="1" customHeight="1">
      <c r="A1054" s="61" t="s">
        <v>114</v>
      </c>
      <c r="B1054" s="60"/>
    </row>
    <row r="1055" spans="1:2" ht="18" hidden="1" customHeight="1">
      <c r="A1055" s="61" t="s">
        <v>115</v>
      </c>
      <c r="B1055" s="60"/>
    </row>
    <row r="1056" spans="1:2" ht="18" hidden="1" customHeight="1">
      <c r="A1056" s="61" t="s">
        <v>913</v>
      </c>
      <c r="B1056" s="60"/>
    </row>
    <row r="1057" spans="1:2" ht="18" hidden="1" customHeight="1">
      <c r="A1057" s="59" t="s">
        <v>914</v>
      </c>
      <c r="B1057" s="60">
        <f>SUM(B1058:B1067)</f>
        <v>0</v>
      </c>
    </row>
    <row r="1058" spans="1:2" ht="18" hidden="1" customHeight="1">
      <c r="A1058" s="61" t="s">
        <v>113</v>
      </c>
      <c r="B1058" s="60"/>
    </row>
    <row r="1059" spans="1:2" ht="18" hidden="1" customHeight="1">
      <c r="A1059" s="61" t="s">
        <v>114</v>
      </c>
      <c r="B1059" s="60"/>
    </row>
    <row r="1060" spans="1:2" ht="18" hidden="1" customHeight="1">
      <c r="A1060" s="61" t="s">
        <v>115</v>
      </c>
      <c r="B1060" s="60"/>
    </row>
    <row r="1061" spans="1:2" ht="18" hidden="1" customHeight="1">
      <c r="A1061" s="61" t="s">
        <v>915</v>
      </c>
      <c r="B1061" s="60"/>
    </row>
    <row r="1062" spans="1:2" ht="18" hidden="1" customHeight="1">
      <c r="A1062" s="61" t="s">
        <v>916</v>
      </c>
      <c r="B1062" s="60"/>
    </row>
    <row r="1063" spans="1:2" ht="18" hidden="1" customHeight="1">
      <c r="A1063" s="61" t="s">
        <v>917</v>
      </c>
      <c r="B1063" s="60"/>
    </row>
    <row r="1064" spans="1:2" ht="18" hidden="1" customHeight="1">
      <c r="A1064" s="61" t="s">
        <v>918</v>
      </c>
      <c r="B1064" s="60"/>
    </row>
    <row r="1065" spans="1:2" ht="18" hidden="1" customHeight="1">
      <c r="A1065" s="61" t="s">
        <v>919</v>
      </c>
      <c r="B1065" s="60"/>
    </row>
    <row r="1066" spans="1:2" ht="18" hidden="1" customHeight="1">
      <c r="A1066" s="61" t="s">
        <v>122</v>
      </c>
      <c r="B1066" s="60"/>
    </row>
    <row r="1067" spans="1:2" ht="18" hidden="1" customHeight="1">
      <c r="A1067" s="61" t="s">
        <v>920</v>
      </c>
      <c r="B1067" s="60"/>
    </row>
    <row r="1068" spans="1:2" ht="18" hidden="1" customHeight="1">
      <c r="A1068" s="59" t="s">
        <v>921</v>
      </c>
      <c r="B1068" s="62">
        <f>SUM(B1069:B1074)</f>
        <v>0</v>
      </c>
    </row>
    <row r="1069" spans="1:2" ht="18" hidden="1" customHeight="1">
      <c r="A1069" s="61" t="s">
        <v>113</v>
      </c>
      <c r="B1069" s="60"/>
    </row>
    <row r="1070" spans="1:2" ht="18" hidden="1" customHeight="1">
      <c r="A1070" s="61" t="s">
        <v>114</v>
      </c>
      <c r="B1070" s="60"/>
    </row>
    <row r="1071" spans="1:2" ht="18" hidden="1" customHeight="1">
      <c r="A1071" s="61" t="s">
        <v>115</v>
      </c>
      <c r="B1071" s="60"/>
    </row>
    <row r="1072" spans="1:2" ht="18" hidden="1" customHeight="1">
      <c r="A1072" s="61" t="s">
        <v>922</v>
      </c>
      <c r="B1072" s="60"/>
    </row>
    <row r="1073" spans="1:2" ht="18" hidden="1" customHeight="1">
      <c r="A1073" s="61" t="s">
        <v>923</v>
      </c>
      <c r="B1073" s="60"/>
    </row>
    <row r="1074" spans="1:2" ht="18" hidden="1" customHeight="1">
      <c r="A1074" s="61" t="s">
        <v>924</v>
      </c>
      <c r="B1074" s="60"/>
    </row>
    <row r="1075" spans="1:2" ht="18" customHeight="1">
      <c r="A1075" s="59" t="s">
        <v>925</v>
      </c>
      <c r="B1075" s="60">
        <f>SUM(B1076:B1082)</f>
        <v>198</v>
      </c>
    </row>
    <row r="1076" spans="1:2" ht="18" hidden="1" customHeight="1">
      <c r="A1076" s="61" t="s">
        <v>113</v>
      </c>
      <c r="B1076" s="60"/>
    </row>
    <row r="1077" spans="1:2" ht="18" hidden="1" customHeight="1">
      <c r="A1077" s="61" t="s">
        <v>114</v>
      </c>
      <c r="B1077" s="60"/>
    </row>
    <row r="1078" spans="1:2" ht="18" hidden="1" customHeight="1">
      <c r="A1078" s="61" t="s">
        <v>115</v>
      </c>
      <c r="B1078" s="60"/>
    </row>
    <row r="1079" spans="1:2" ht="18" hidden="1" customHeight="1">
      <c r="A1079" s="61" t="s">
        <v>926</v>
      </c>
      <c r="B1079" s="60"/>
    </row>
    <row r="1080" spans="1:2" ht="18" hidden="1" customHeight="1">
      <c r="A1080" s="61" t="s">
        <v>927</v>
      </c>
      <c r="B1080" s="60"/>
    </row>
    <row r="1081" spans="1:2" ht="18" hidden="1" customHeight="1">
      <c r="A1081" s="61" t="s">
        <v>928</v>
      </c>
      <c r="B1081" s="60"/>
    </row>
    <row r="1082" spans="1:2" ht="18" customHeight="1">
      <c r="A1082" s="61" t="s">
        <v>929</v>
      </c>
      <c r="B1082" s="60">
        <v>198</v>
      </c>
    </row>
    <row r="1083" spans="1:2" ht="18" hidden="1" customHeight="1">
      <c r="A1083" s="59" t="s">
        <v>930</v>
      </c>
      <c r="B1083" s="60">
        <f>SUM(B1084:B1088)</f>
        <v>0</v>
      </c>
    </row>
    <row r="1084" spans="1:2" ht="18" hidden="1" customHeight="1">
      <c r="A1084" s="61" t="s">
        <v>931</v>
      </c>
      <c r="B1084" s="60"/>
    </row>
    <row r="1085" spans="1:2" ht="18" hidden="1" customHeight="1">
      <c r="A1085" s="61" t="s">
        <v>932</v>
      </c>
      <c r="B1085" s="60"/>
    </row>
    <row r="1086" spans="1:2" ht="18" hidden="1" customHeight="1">
      <c r="A1086" s="61" t="s">
        <v>933</v>
      </c>
      <c r="B1086" s="60"/>
    </row>
    <row r="1087" spans="1:2" ht="18" hidden="1" customHeight="1">
      <c r="A1087" s="61" t="s">
        <v>934</v>
      </c>
      <c r="B1087" s="60"/>
    </row>
    <row r="1088" spans="1:2" ht="18" hidden="1" customHeight="1">
      <c r="A1088" s="61" t="s">
        <v>935</v>
      </c>
      <c r="B1088" s="60"/>
    </row>
    <row r="1089" spans="1:2" ht="18" hidden="1" customHeight="1">
      <c r="A1089" s="59" t="s">
        <v>936</v>
      </c>
      <c r="B1089" s="60">
        <f>B1090+B1100+B1106</f>
        <v>0</v>
      </c>
    </row>
    <row r="1090" spans="1:2" ht="18" hidden="1" customHeight="1">
      <c r="A1090" s="59" t="s">
        <v>937</v>
      </c>
      <c r="B1090" s="60">
        <f>SUM(B1091:B1099)</f>
        <v>0</v>
      </c>
    </row>
    <row r="1091" spans="1:2" ht="18" hidden="1" customHeight="1">
      <c r="A1091" s="61" t="s">
        <v>113</v>
      </c>
      <c r="B1091" s="60"/>
    </row>
    <row r="1092" spans="1:2" ht="18" hidden="1" customHeight="1">
      <c r="A1092" s="61" t="s">
        <v>114</v>
      </c>
      <c r="B1092" s="60"/>
    </row>
    <row r="1093" spans="1:2" ht="18" hidden="1" customHeight="1">
      <c r="A1093" s="61" t="s">
        <v>115</v>
      </c>
      <c r="B1093" s="60"/>
    </row>
    <row r="1094" spans="1:2" ht="18" hidden="1" customHeight="1">
      <c r="A1094" s="61" t="s">
        <v>938</v>
      </c>
      <c r="B1094" s="60"/>
    </row>
    <row r="1095" spans="1:2" ht="18" hidden="1" customHeight="1">
      <c r="A1095" s="61" t="s">
        <v>939</v>
      </c>
      <c r="B1095" s="60"/>
    </row>
    <row r="1096" spans="1:2" ht="18" hidden="1" customHeight="1">
      <c r="A1096" s="61" t="s">
        <v>940</v>
      </c>
      <c r="B1096" s="60"/>
    </row>
    <row r="1097" spans="1:2" ht="18" hidden="1" customHeight="1">
      <c r="A1097" s="61" t="s">
        <v>941</v>
      </c>
      <c r="B1097" s="60"/>
    </row>
    <row r="1098" spans="1:2" ht="18" hidden="1" customHeight="1">
      <c r="A1098" s="61" t="s">
        <v>122</v>
      </c>
      <c r="B1098" s="60"/>
    </row>
    <row r="1099" spans="1:2" ht="18" hidden="1" customHeight="1">
      <c r="A1099" s="61" t="s">
        <v>942</v>
      </c>
      <c r="B1099" s="60"/>
    </row>
    <row r="1100" spans="1:2" ht="18" hidden="1" customHeight="1">
      <c r="A1100" s="59" t="s">
        <v>943</v>
      </c>
      <c r="B1100" s="60">
        <f>SUM(B1101:B1105)</f>
        <v>0</v>
      </c>
    </row>
    <row r="1101" spans="1:2" ht="18" hidden="1" customHeight="1">
      <c r="A1101" s="61" t="s">
        <v>113</v>
      </c>
      <c r="B1101" s="60"/>
    </row>
    <row r="1102" spans="1:2" ht="18" hidden="1" customHeight="1">
      <c r="A1102" s="61" t="s">
        <v>114</v>
      </c>
      <c r="B1102" s="60"/>
    </row>
    <row r="1103" spans="1:2" ht="18" hidden="1" customHeight="1">
      <c r="A1103" s="61" t="s">
        <v>115</v>
      </c>
      <c r="B1103" s="60"/>
    </row>
    <row r="1104" spans="1:2" ht="18" hidden="1" customHeight="1">
      <c r="A1104" s="61" t="s">
        <v>944</v>
      </c>
      <c r="B1104" s="60"/>
    </row>
    <row r="1105" spans="1:2" ht="18" hidden="1" customHeight="1">
      <c r="A1105" s="61" t="s">
        <v>945</v>
      </c>
      <c r="B1105" s="60"/>
    </row>
    <row r="1106" spans="1:2" ht="18" hidden="1" customHeight="1">
      <c r="A1106" s="59" t="s">
        <v>946</v>
      </c>
      <c r="B1106" s="60">
        <f>SUM(B1107:B1108)</f>
        <v>0</v>
      </c>
    </row>
    <row r="1107" spans="1:2" ht="18" hidden="1" customHeight="1">
      <c r="A1107" s="61" t="s">
        <v>947</v>
      </c>
      <c r="B1107" s="60"/>
    </row>
    <row r="1108" spans="1:2" ht="18" hidden="1" customHeight="1">
      <c r="A1108" s="61" t="s">
        <v>948</v>
      </c>
      <c r="B1108" s="60"/>
    </row>
    <row r="1109" spans="1:2" ht="18" hidden="1" customHeight="1">
      <c r="A1109" s="59" t="s">
        <v>949</v>
      </c>
      <c r="B1109" s="60">
        <f>B1110+B1117+B1127+B1133+B1136</f>
        <v>0</v>
      </c>
    </row>
    <row r="1110" spans="1:2" ht="18" hidden="1" customHeight="1">
      <c r="A1110" s="59" t="s">
        <v>950</v>
      </c>
      <c r="B1110" s="60">
        <f>SUM(B1111:B1116)</f>
        <v>0</v>
      </c>
    </row>
    <row r="1111" spans="1:2" ht="18" hidden="1" customHeight="1">
      <c r="A1111" s="61" t="s">
        <v>113</v>
      </c>
      <c r="B1111" s="60"/>
    </row>
    <row r="1112" spans="1:2" ht="18" hidden="1" customHeight="1">
      <c r="A1112" s="61" t="s">
        <v>114</v>
      </c>
      <c r="B1112" s="60"/>
    </row>
    <row r="1113" spans="1:2" ht="18" hidden="1" customHeight="1">
      <c r="A1113" s="61" t="s">
        <v>115</v>
      </c>
      <c r="B1113" s="60"/>
    </row>
    <row r="1114" spans="1:2" ht="18" hidden="1" customHeight="1">
      <c r="A1114" s="61" t="s">
        <v>951</v>
      </c>
      <c r="B1114" s="60"/>
    </row>
    <row r="1115" spans="1:2" ht="18" hidden="1" customHeight="1">
      <c r="A1115" s="61" t="s">
        <v>122</v>
      </c>
      <c r="B1115" s="60"/>
    </row>
    <row r="1116" spans="1:2" ht="18" hidden="1" customHeight="1">
      <c r="A1116" s="61" t="s">
        <v>952</v>
      </c>
      <c r="B1116" s="60"/>
    </row>
    <row r="1117" spans="1:2" ht="18" hidden="1" customHeight="1">
      <c r="A1117" s="59" t="s">
        <v>953</v>
      </c>
      <c r="B1117" s="60">
        <f>SUM(B1118:B1126)</f>
        <v>0</v>
      </c>
    </row>
    <row r="1118" spans="1:2" ht="18" hidden="1" customHeight="1">
      <c r="A1118" s="61" t="s">
        <v>954</v>
      </c>
      <c r="B1118" s="60"/>
    </row>
    <row r="1119" spans="1:2" ht="18" hidden="1" customHeight="1">
      <c r="A1119" s="61" t="s">
        <v>955</v>
      </c>
      <c r="B1119" s="60"/>
    </row>
    <row r="1120" spans="1:2" ht="18" hidden="1" customHeight="1">
      <c r="A1120" s="61" t="s">
        <v>956</v>
      </c>
      <c r="B1120" s="60"/>
    </row>
    <row r="1121" spans="1:2" ht="18" hidden="1" customHeight="1">
      <c r="A1121" s="61" t="s">
        <v>957</v>
      </c>
      <c r="B1121" s="60"/>
    </row>
    <row r="1122" spans="1:2" ht="18" hidden="1" customHeight="1">
      <c r="A1122" s="61" t="s">
        <v>958</v>
      </c>
      <c r="B1122" s="60"/>
    </row>
    <row r="1123" spans="1:2" ht="18" hidden="1" customHeight="1">
      <c r="A1123" s="61" t="s">
        <v>959</v>
      </c>
      <c r="B1123" s="60"/>
    </row>
    <row r="1124" spans="1:2" ht="18" hidden="1" customHeight="1">
      <c r="A1124" s="61" t="s">
        <v>960</v>
      </c>
      <c r="B1124" s="60"/>
    </row>
    <row r="1125" spans="1:2" ht="18" hidden="1" customHeight="1">
      <c r="A1125" s="61" t="s">
        <v>961</v>
      </c>
      <c r="B1125" s="60"/>
    </row>
    <row r="1126" spans="1:2" ht="18" hidden="1" customHeight="1">
      <c r="A1126" s="61" t="s">
        <v>962</v>
      </c>
      <c r="B1126" s="60"/>
    </row>
    <row r="1127" spans="1:2" ht="18" hidden="1" customHeight="1">
      <c r="A1127" s="59" t="s">
        <v>963</v>
      </c>
      <c r="B1127" s="60">
        <f>SUM(B1128:B1132)</f>
        <v>0</v>
      </c>
    </row>
    <row r="1128" spans="1:2" ht="18" hidden="1" customHeight="1">
      <c r="A1128" s="61" t="s">
        <v>964</v>
      </c>
      <c r="B1128" s="60"/>
    </row>
    <row r="1129" spans="1:2" ht="18" hidden="1" customHeight="1">
      <c r="A1129" s="61" t="s">
        <v>965</v>
      </c>
      <c r="B1129" s="60"/>
    </row>
    <row r="1130" spans="1:2" ht="18" hidden="1" customHeight="1">
      <c r="A1130" s="61" t="s">
        <v>966</v>
      </c>
      <c r="B1130" s="60"/>
    </row>
    <row r="1131" spans="1:2" ht="18" hidden="1" customHeight="1">
      <c r="A1131" s="61" t="s">
        <v>967</v>
      </c>
      <c r="B1131" s="60"/>
    </row>
    <row r="1132" spans="1:2" ht="18" hidden="1" customHeight="1">
      <c r="A1132" s="61" t="s">
        <v>968</v>
      </c>
      <c r="B1132" s="60"/>
    </row>
    <row r="1133" spans="1:2" ht="18" hidden="1" customHeight="1">
      <c r="A1133" s="59" t="s">
        <v>969</v>
      </c>
      <c r="B1133" s="60">
        <f>SUM(B1134:B1135)</f>
        <v>0</v>
      </c>
    </row>
    <row r="1134" spans="1:2" ht="18" hidden="1" customHeight="1">
      <c r="A1134" s="61" t="s">
        <v>970</v>
      </c>
      <c r="B1134" s="60"/>
    </row>
    <row r="1135" spans="1:2" ht="18" hidden="1" customHeight="1">
      <c r="A1135" s="61" t="s">
        <v>971</v>
      </c>
      <c r="B1135" s="60"/>
    </row>
    <row r="1136" spans="1:2" ht="18" hidden="1" customHeight="1">
      <c r="A1136" s="59" t="s">
        <v>972</v>
      </c>
      <c r="B1136" s="60">
        <f>B1137+B1138</f>
        <v>0</v>
      </c>
    </row>
    <row r="1137" spans="1:2" ht="18" hidden="1" customHeight="1">
      <c r="A1137" s="61" t="s">
        <v>973</v>
      </c>
      <c r="B1137" s="60"/>
    </row>
    <row r="1138" spans="1:2" ht="18" hidden="1" customHeight="1">
      <c r="A1138" s="61" t="s">
        <v>974</v>
      </c>
      <c r="B1138" s="60"/>
    </row>
    <row r="1139" spans="1:2" ht="18" hidden="1" customHeight="1">
      <c r="A1139" s="59" t="s">
        <v>975</v>
      </c>
      <c r="B1139" s="60">
        <f>SUM(B1140:B1148)</f>
        <v>0</v>
      </c>
    </row>
    <row r="1140" spans="1:2" ht="18" hidden="1" customHeight="1">
      <c r="A1140" s="59" t="s">
        <v>976</v>
      </c>
      <c r="B1140" s="60"/>
    </row>
    <row r="1141" spans="1:2" ht="18" hidden="1" customHeight="1">
      <c r="A1141" s="59" t="s">
        <v>977</v>
      </c>
      <c r="B1141" s="60"/>
    </row>
    <row r="1142" spans="1:2" ht="18" hidden="1" customHeight="1">
      <c r="A1142" s="59" t="s">
        <v>978</v>
      </c>
      <c r="B1142" s="60"/>
    </row>
    <row r="1143" spans="1:2" ht="18" hidden="1" customHeight="1">
      <c r="A1143" s="59" t="s">
        <v>979</v>
      </c>
      <c r="B1143" s="60"/>
    </row>
    <row r="1144" spans="1:2" ht="18" hidden="1" customHeight="1">
      <c r="A1144" s="59" t="s">
        <v>980</v>
      </c>
      <c r="B1144" s="60"/>
    </row>
    <row r="1145" spans="1:2" ht="18" hidden="1" customHeight="1">
      <c r="A1145" s="59" t="s">
        <v>981</v>
      </c>
      <c r="B1145" s="60"/>
    </row>
    <row r="1146" spans="1:2" ht="18" hidden="1" customHeight="1">
      <c r="A1146" s="59" t="s">
        <v>982</v>
      </c>
      <c r="B1146" s="60"/>
    </row>
    <row r="1147" spans="1:2" ht="18" hidden="1" customHeight="1">
      <c r="A1147" s="59" t="s">
        <v>983</v>
      </c>
      <c r="B1147" s="60"/>
    </row>
    <row r="1148" spans="1:2" ht="18" hidden="1" customHeight="1">
      <c r="A1148" s="59" t="s">
        <v>984</v>
      </c>
      <c r="B1148" s="60"/>
    </row>
    <row r="1149" spans="1:2" ht="18" hidden="1" customHeight="1">
      <c r="A1149" s="59" t="s">
        <v>985</v>
      </c>
      <c r="B1149" s="60">
        <f>B1150+B1177+B1192</f>
        <v>0</v>
      </c>
    </row>
    <row r="1150" spans="1:2" ht="18" hidden="1" customHeight="1">
      <c r="A1150" s="59" t="s">
        <v>986</v>
      </c>
      <c r="B1150" s="60">
        <f>SUM(B1151:B1176)</f>
        <v>0</v>
      </c>
    </row>
    <row r="1151" spans="1:2" ht="18" hidden="1" customHeight="1">
      <c r="A1151" s="61" t="s">
        <v>113</v>
      </c>
      <c r="B1151" s="60"/>
    </row>
    <row r="1152" spans="1:2" ht="18" hidden="1" customHeight="1">
      <c r="A1152" s="61" t="s">
        <v>114</v>
      </c>
      <c r="B1152" s="60"/>
    </row>
    <row r="1153" spans="1:2" ht="18" hidden="1" customHeight="1">
      <c r="A1153" s="61" t="s">
        <v>115</v>
      </c>
      <c r="B1153" s="60"/>
    </row>
    <row r="1154" spans="1:2" ht="18" hidden="1" customHeight="1">
      <c r="A1154" s="61" t="s">
        <v>987</v>
      </c>
      <c r="B1154" s="60"/>
    </row>
    <row r="1155" spans="1:2" ht="18" hidden="1" customHeight="1">
      <c r="A1155" s="61" t="s">
        <v>988</v>
      </c>
      <c r="B1155" s="60"/>
    </row>
    <row r="1156" spans="1:2" ht="18" hidden="1" customHeight="1">
      <c r="A1156" s="61" t="s">
        <v>989</v>
      </c>
      <c r="B1156" s="60"/>
    </row>
    <row r="1157" spans="1:2" ht="18" hidden="1" customHeight="1">
      <c r="A1157" s="61" t="s">
        <v>990</v>
      </c>
      <c r="B1157" s="60"/>
    </row>
    <row r="1158" spans="1:2" ht="18" hidden="1" customHeight="1">
      <c r="A1158" s="61" t="s">
        <v>991</v>
      </c>
      <c r="B1158" s="60"/>
    </row>
    <row r="1159" spans="1:2" ht="18" hidden="1" customHeight="1">
      <c r="A1159" s="61" t="s">
        <v>992</v>
      </c>
      <c r="B1159" s="60"/>
    </row>
    <row r="1160" spans="1:2" ht="18" hidden="1" customHeight="1">
      <c r="A1160" s="61" t="s">
        <v>993</v>
      </c>
      <c r="B1160" s="60"/>
    </row>
    <row r="1161" spans="1:2" ht="18" hidden="1" customHeight="1">
      <c r="A1161" s="61" t="s">
        <v>994</v>
      </c>
      <c r="B1161" s="60"/>
    </row>
    <row r="1162" spans="1:2" ht="18" hidden="1" customHeight="1">
      <c r="A1162" s="61" t="s">
        <v>995</v>
      </c>
      <c r="B1162" s="60"/>
    </row>
    <row r="1163" spans="1:2" ht="18" hidden="1" customHeight="1">
      <c r="A1163" s="61" t="s">
        <v>996</v>
      </c>
      <c r="B1163" s="60"/>
    </row>
    <row r="1164" spans="1:2" ht="18" hidden="1" customHeight="1">
      <c r="A1164" s="61" t="s">
        <v>997</v>
      </c>
      <c r="B1164" s="60"/>
    </row>
    <row r="1165" spans="1:2" ht="18" hidden="1" customHeight="1">
      <c r="A1165" s="61" t="s">
        <v>998</v>
      </c>
      <c r="B1165" s="60"/>
    </row>
    <row r="1166" spans="1:2" ht="18" hidden="1" customHeight="1">
      <c r="A1166" s="61" t="s">
        <v>999</v>
      </c>
      <c r="B1166" s="60"/>
    </row>
    <row r="1167" spans="1:2" ht="18" hidden="1" customHeight="1">
      <c r="A1167" s="61" t="s">
        <v>1000</v>
      </c>
      <c r="B1167" s="60"/>
    </row>
    <row r="1168" spans="1:2" ht="18" hidden="1" customHeight="1">
      <c r="A1168" s="61" t="s">
        <v>1001</v>
      </c>
      <c r="B1168" s="60"/>
    </row>
    <row r="1169" spans="1:2" ht="18" hidden="1" customHeight="1">
      <c r="A1169" s="61" t="s">
        <v>1002</v>
      </c>
      <c r="B1169" s="60"/>
    </row>
    <row r="1170" spans="1:2" ht="18" hidden="1" customHeight="1">
      <c r="A1170" s="61" t="s">
        <v>1003</v>
      </c>
      <c r="B1170" s="60"/>
    </row>
    <row r="1171" spans="1:2" ht="18" hidden="1" customHeight="1">
      <c r="A1171" s="61" t="s">
        <v>1004</v>
      </c>
      <c r="B1171" s="60"/>
    </row>
    <row r="1172" spans="1:2" ht="18" hidden="1" customHeight="1">
      <c r="A1172" s="61" t="s">
        <v>1005</v>
      </c>
      <c r="B1172" s="60"/>
    </row>
    <row r="1173" spans="1:2" ht="18" hidden="1" customHeight="1">
      <c r="A1173" s="61" t="s">
        <v>1006</v>
      </c>
      <c r="B1173" s="60"/>
    </row>
    <row r="1174" spans="1:2" ht="18" hidden="1" customHeight="1">
      <c r="A1174" s="61" t="s">
        <v>1007</v>
      </c>
      <c r="B1174" s="60"/>
    </row>
    <row r="1175" spans="1:2" ht="18" hidden="1" customHeight="1">
      <c r="A1175" s="61" t="s">
        <v>122</v>
      </c>
      <c r="B1175" s="60"/>
    </row>
    <row r="1176" spans="1:2" ht="18" hidden="1" customHeight="1">
      <c r="A1176" s="61" t="s">
        <v>1008</v>
      </c>
      <c r="B1176" s="60"/>
    </row>
    <row r="1177" spans="1:2" ht="18" hidden="1" customHeight="1">
      <c r="A1177" s="59" t="s">
        <v>1009</v>
      </c>
      <c r="B1177" s="60">
        <f>SUM(B1178:B1191)</f>
        <v>0</v>
      </c>
    </row>
    <row r="1178" spans="1:2" ht="18" hidden="1" customHeight="1">
      <c r="A1178" s="61" t="s">
        <v>113</v>
      </c>
      <c r="B1178" s="60"/>
    </row>
    <row r="1179" spans="1:2" ht="18" hidden="1" customHeight="1">
      <c r="A1179" s="61" t="s">
        <v>114</v>
      </c>
      <c r="B1179" s="60"/>
    </row>
    <row r="1180" spans="1:2" ht="18" hidden="1" customHeight="1">
      <c r="A1180" s="61" t="s">
        <v>115</v>
      </c>
      <c r="B1180" s="60"/>
    </row>
    <row r="1181" spans="1:2" ht="18" hidden="1" customHeight="1">
      <c r="A1181" s="61" t="s">
        <v>1010</v>
      </c>
      <c r="B1181" s="60"/>
    </row>
    <row r="1182" spans="1:2" ht="18" hidden="1" customHeight="1">
      <c r="A1182" s="61" t="s">
        <v>1011</v>
      </c>
      <c r="B1182" s="60"/>
    </row>
    <row r="1183" spans="1:2" ht="18" hidden="1" customHeight="1">
      <c r="A1183" s="61" t="s">
        <v>1012</v>
      </c>
      <c r="B1183" s="60"/>
    </row>
    <row r="1184" spans="1:2" ht="18" hidden="1" customHeight="1">
      <c r="A1184" s="61" t="s">
        <v>1013</v>
      </c>
      <c r="B1184" s="60"/>
    </row>
    <row r="1185" spans="1:2" ht="18" hidden="1" customHeight="1">
      <c r="A1185" s="61" t="s">
        <v>1014</v>
      </c>
      <c r="B1185" s="60"/>
    </row>
    <row r="1186" spans="1:2" ht="18" hidden="1" customHeight="1">
      <c r="A1186" s="61" t="s">
        <v>1015</v>
      </c>
      <c r="B1186" s="60"/>
    </row>
    <row r="1187" spans="1:2" ht="18" hidden="1" customHeight="1">
      <c r="A1187" s="61" t="s">
        <v>1016</v>
      </c>
      <c r="B1187" s="60"/>
    </row>
    <row r="1188" spans="1:2" ht="18" hidden="1" customHeight="1">
      <c r="A1188" s="61" t="s">
        <v>1017</v>
      </c>
      <c r="B1188" s="60"/>
    </row>
    <row r="1189" spans="1:2" ht="18" hidden="1" customHeight="1">
      <c r="A1189" s="61" t="s">
        <v>1018</v>
      </c>
      <c r="B1189" s="60"/>
    </row>
    <row r="1190" spans="1:2" ht="18" hidden="1" customHeight="1">
      <c r="A1190" s="61" t="s">
        <v>1019</v>
      </c>
      <c r="B1190" s="60"/>
    </row>
    <row r="1191" spans="1:2" ht="18" hidden="1" customHeight="1">
      <c r="A1191" s="61" t="s">
        <v>1020</v>
      </c>
      <c r="B1191" s="60"/>
    </row>
    <row r="1192" spans="1:2" ht="18" hidden="1" customHeight="1">
      <c r="A1192" s="59" t="s">
        <v>1021</v>
      </c>
      <c r="B1192" s="60">
        <f>B1193</f>
        <v>0</v>
      </c>
    </row>
    <row r="1193" spans="1:2" ht="18" hidden="1" customHeight="1">
      <c r="A1193" s="61" t="s">
        <v>1022</v>
      </c>
      <c r="B1193" s="60"/>
    </row>
    <row r="1194" spans="1:2" ht="18" customHeight="1">
      <c r="A1194" s="59" t="s">
        <v>1023</v>
      </c>
      <c r="B1194" s="60">
        <f>SUM(B1195,B1206,B1210)</f>
        <v>168</v>
      </c>
    </row>
    <row r="1195" spans="1:2" ht="18" hidden="1" customHeight="1">
      <c r="A1195" s="59" t="s">
        <v>1024</v>
      </c>
      <c r="B1195" s="60">
        <f>SUM(B1196:B1205)</f>
        <v>0</v>
      </c>
    </row>
    <row r="1196" spans="1:2" ht="18" hidden="1" customHeight="1">
      <c r="A1196" s="61" t="s">
        <v>1025</v>
      </c>
      <c r="B1196" s="60"/>
    </row>
    <row r="1197" spans="1:2" ht="18" hidden="1" customHeight="1">
      <c r="A1197" s="61" t="s">
        <v>1026</v>
      </c>
      <c r="B1197" s="60"/>
    </row>
    <row r="1198" spans="1:2" ht="18" hidden="1" customHeight="1">
      <c r="A1198" s="61" t="s">
        <v>1027</v>
      </c>
      <c r="B1198" s="60"/>
    </row>
    <row r="1199" spans="1:2" ht="18" hidden="1" customHeight="1">
      <c r="A1199" s="61" t="s">
        <v>1028</v>
      </c>
      <c r="B1199" s="60"/>
    </row>
    <row r="1200" spans="1:2" ht="18" hidden="1" customHeight="1">
      <c r="A1200" s="61" t="s">
        <v>1029</v>
      </c>
      <c r="B1200" s="60"/>
    </row>
    <row r="1201" spans="1:2" ht="18" hidden="1" customHeight="1">
      <c r="A1201" s="61" t="s">
        <v>1030</v>
      </c>
      <c r="B1201" s="60"/>
    </row>
    <row r="1202" spans="1:2" ht="18" hidden="1" customHeight="1">
      <c r="A1202" s="61" t="s">
        <v>1031</v>
      </c>
      <c r="B1202" s="60"/>
    </row>
    <row r="1203" spans="1:2" ht="18" hidden="1" customHeight="1">
      <c r="A1203" s="61" t="s">
        <v>1032</v>
      </c>
      <c r="B1203" s="60"/>
    </row>
    <row r="1204" spans="1:2" ht="18" hidden="1" customHeight="1">
      <c r="A1204" s="61" t="s">
        <v>1033</v>
      </c>
      <c r="B1204" s="60"/>
    </row>
    <row r="1205" spans="1:2" ht="18" hidden="1" customHeight="1">
      <c r="A1205" s="61" t="s">
        <v>1034</v>
      </c>
      <c r="B1205" s="60"/>
    </row>
    <row r="1206" spans="1:2" ht="18" customHeight="1">
      <c r="A1206" s="59" t="s">
        <v>1035</v>
      </c>
      <c r="B1206" s="60">
        <f>SUM(B1207:B1209)</f>
        <v>168</v>
      </c>
    </row>
    <row r="1207" spans="1:2" ht="18" customHeight="1">
      <c r="A1207" s="61" t="s">
        <v>1036</v>
      </c>
      <c r="B1207" s="60">
        <v>168</v>
      </c>
    </row>
    <row r="1208" spans="1:2" ht="18" hidden="1" customHeight="1">
      <c r="A1208" s="61" t="s">
        <v>1037</v>
      </c>
      <c r="B1208" s="60"/>
    </row>
    <row r="1209" spans="1:2" ht="18" hidden="1" customHeight="1">
      <c r="A1209" s="61" t="s">
        <v>1038</v>
      </c>
      <c r="B1209" s="60"/>
    </row>
    <row r="1210" spans="1:2" ht="18" hidden="1" customHeight="1">
      <c r="A1210" s="59" t="s">
        <v>1039</v>
      </c>
      <c r="B1210" s="60">
        <f>SUM(B1211:B1213)</f>
        <v>0</v>
      </c>
    </row>
    <row r="1211" spans="1:2" ht="18" hidden="1" customHeight="1">
      <c r="A1211" s="61" t="s">
        <v>1040</v>
      </c>
      <c r="B1211" s="60"/>
    </row>
    <row r="1212" spans="1:2" ht="18" hidden="1" customHeight="1">
      <c r="A1212" s="61" t="s">
        <v>1041</v>
      </c>
      <c r="B1212" s="60"/>
    </row>
    <row r="1213" spans="1:2" ht="18" hidden="1" customHeight="1">
      <c r="A1213" s="61" t="s">
        <v>1042</v>
      </c>
      <c r="B1213" s="60"/>
    </row>
    <row r="1214" spans="1:2" ht="18" hidden="1" customHeight="1">
      <c r="A1214" s="59" t="s">
        <v>1043</v>
      </c>
      <c r="B1214" s="60">
        <f>B1215+B1233+B1239+B1245</f>
        <v>0</v>
      </c>
    </row>
    <row r="1215" spans="1:2" ht="18" hidden="1" customHeight="1">
      <c r="A1215" s="59" t="s">
        <v>1044</v>
      </c>
      <c r="B1215" s="60">
        <f>SUM(B1216:B1232)</f>
        <v>0</v>
      </c>
    </row>
    <row r="1216" spans="1:2" ht="18" hidden="1" customHeight="1">
      <c r="A1216" s="61" t="s">
        <v>113</v>
      </c>
      <c r="B1216" s="60"/>
    </row>
    <row r="1217" spans="1:2" ht="18" hidden="1" customHeight="1">
      <c r="A1217" s="61" t="s">
        <v>114</v>
      </c>
      <c r="B1217" s="60"/>
    </row>
    <row r="1218" spans="1:2" ht="18" hidden="1" customHeight="1">
      <c r="A1218" s="61" t="s">
        <v>115</v>
      </c>
      <c r="B1218" s="60"/>
    </row>
    <row r="1219" spans="1:2" ht="18" hidden="1" customHeight="1">
      <c r="A1219" s="61" t="s">
        <v>1045</v>
      </c>
      <c r="B1219" s="60"/>
    </row>
    <row r="1220" spans="1:2" ht="18" hidden="1" customHeight="1">
      <c r="A1220" s="61" t="s">
        <v>1046</v>
      </c>
      <c r="B1220" s="60"/>
    </row>
    <row r="1221" spans="1:2" ht="18" hidden="1" customHeight="1">
      <c r="A1221" s="61" t="s">
        <v>1047</v>
      </c>
      <c r="B1221" s="60"/>
    </row>
    <row r="1222" spans="1:2" ht="18" hidden="1" customHeight="1">
      <c r="A1222" s="61" t="s">
        <v>1048</v>
      </c>
      <c r="B1222" s="60"/>
    </row>
    <row r="1223" spans="1:2" ht="18" hidden="1" customHeight="1">
      <c r="A1223" s="61" t="s">
        <v>1049</v>
      </c>
      <c r="B1223" s="60"/>
    </row>
    <row r="1224" spans="1:2" ht="18" hidden="1" customHeight="1">
      <c r="A1224" s="61" t="s">
        <v>1050</v>
      </c>
      <c r="B1224" s="60"/>
    </row>
    <row r="1225" spans="1:2" ht="18" hidden="1" customHeight="1">
      <c r="A1225" s="61" t="s">
        <v>1051</v>
      </c>
      <c r="B1225" s="60"/>
    </row>
    <row r="1226" spans="1:2" ht="18" hidden="1" customHeight="1">
      <c r="A1226" s="61" t="s">
        <v>1052</v>
      </c>
      <c r="B1226" s="60"/>
    </row>
    <row r="1227" spans="1:2" ht="18" hidden="1" customHeight="1">
      <c r="A1227" s="61" t="s">
        <v>1053</v>
      </c>
      <c r="B1227" s="60"/>
    </row>
    <row r="1228" spans="1:2" ht="18" hidden="1" customHeight="1">
      <c r="A1228" s="61" t="s">
        <v>1054</v>
      </c>
      <c r="B1228" s="60"/>
    </row>
    <row r="1229" spans="1:2" ht="18" hidden="1" customHeight="1">
      <c r="A1229" s="61" t="s">
        <v>1055</v>
      </c>
      <c r="B1229" s="60"/>
    </row>
    <row r="1230" spans="1:2" ht="18" hidden="1" customHeight="1">
      <c r="A1230" s="61" t="s">
        <v>1056</v>
      </c>
      <c r="B1230" s="60"/>
    </row>
    <row r="1231" spans="1:2" ht="18" hidden="1" customHeight="1">
      <c r="A1231" s="61" t="s">
        <v>122</v>
      </c>
      <c r="B1231" s="60"/>
    </row>
    <row r="1232" spans="1:2" ht="18" hidden="1" customHeight="1">
      <c r="A1232" s="61" t="s">
        <v>1057</v>
      </c>
      <c r="B1232" s="60"/>
    </row>
    <row r="1233" spans="1:2" ht="18" hidden="1" customHeight="1">
      <c r="A1233" s="59" t="s">
        <v>1058</v>
      </c>
      <c r="B1233" s="60">
        <f>SUM(B1234:B1238)</f>
        <v>0</v>
      </c>
    </row>
    <row r="1234" spans="1:2" ht="18" hidden="1" customHeight="1">
      <c r="A1234" s="61" t="s">
        <v>1059</v>
      </c>
      <c r="B1234" s="60"/>
    </row>
    <row r="1235" spans="1:2" ht="18" hidden="1" customHeight="1">
      <c r="A1235" s="61" t="s">
        <v>1060</v>
      </c>
      <c r="B1235" s="60"/>
    </row>
    <row r="1236" spans="1:2" ht="18" hidden="1" customHeight="1">
      <c r="A1236" s="61" t="s">
        <v>1061</v>
      </c>
      <c r="B1236" s="60"/>
    </row>
    <row r="1237" spans="1:2" ht="18" hidden="1" customHeight="1">
      <c r="A1237" s="61" t="s">
        <v>1062</v>
      </c>
      <c r="B1237" s="60"/>
    </row>
    <row r="1238" spans="1:2" ht="18" hidden="1" customHeight="1">
      <c r="A1238" s="61" t="s">
        <v>1063</v>
      </c>
      <c r="B1238" s="60"/>
    </row>
    <row r="1239" spans="1:2" ht="18" hidden="1" customHeight="1">
      <c r="A1239" s="59" t="s">
        <v>1064</v>
      </c>
      <c r="B1239" s="60">
        <f>SUM(B1240:B1244)</f>
        <v>0</v>
      </c>
    </row>
    <row r="1240" spans="1:2" ht="18" hidden="1" customHeight="1">
      <c r="A1240" s="61" t="s">
        <v>1065</v>
      </c>
      <c r="B1240" s="60"/>
    </row>
    <row r="1241" spans="1:2" ht="18" hidden="1" customHeight="1">
      <c r="A1241" s="61" t="s">
        <v>1066</v>
      </c>
      <c r="B1241" s="60"/>
    </row>
    <row r="1242" spans="1:2" ht="18" hidden="1" customHeight="1">
      <c r="A1242" s="61" t="s">
        <v>1067</v>
      </c>
      <c r="B1242" s="60"/>
    </row>
    <row r="1243" spans="1:2" ht="18" hidden="1" customHeight="1">
      <c r="A1243" s="61" t="s">
        <v>1068</v>
      </c>
      <c r="B1243" s="60"/>
    </row>
    <row r="1244" spans="1:2" ht="18" hidden="1" customHeight="1">
      <c r="A1244" s="61" t="s">
        <v>1069</v>
      </c>
      <c r="B1244" s="60"/>
    </row>
    <row r="1245" spans="1:2" ht="18" hidden="1" customHeight="1">
      <c r="A1245" s="59" t="s">
        <v>1070</v>
      </c>
      <c r="B1245" s="60">
        <f>SUM(B1246:B1257)</f>
        <v>0</v>
      </c>
    </row>
    <row r="1246" spans="1:2" ht="18" hidden="1" customHeight="1">
      <c r="A1246" s="61" t="s">
        <v>1071</v>
      </c>
      <c r="B1246" s="60"/>
    </row>
    <row r="1247" spans="1:2" ht="18" hidden="1" customHeight="1">
      <c r="A1247" s="61" t="s">
        <v>1072</v>
      </c>
      <c r="B1247" s="60"/>
    </row>
    <row r="1248" spans="1:2" ht="18" hidden="1" customHeight="1">
      <c r="A1248" s="61" t="s">
        <v>1073</v>
      </c>
      <c r="B1248" s="60"/>
    </row>
    <row r="1249" spans="1:2" ht="18" hidden="1" customHeight="1">
      <c r="A1249" s="61" t="s">
        <v>1074</v>
      </c>
      <c r="B1249" s="60"/>
    </row>
    <row r="1250" spans="1:2" ht="18" hidden="1" customHeight="1">
      <c r="A1250" s="61" t="s">
        <v>1075</v>
      </c>
      <c r="B1250" s="60"/>
    </row>
    <row r="1251" spans="1:2" ht="18" hidden="1" customHeight="1">
      <c r="A1251" s="61" t="s">
        <v>1076</v>
      </c>
      <c r="B1251" s="60"/>
    </row>
    <row r="1252" spans="1:2" ht="18" hidden="1" customHeight="1">
      <c r="A1252" s="61" t="s">
        <v>1077</v>
      </c>
      <c r="B1252" s="60"/>
    </row>
    <row r="1253" spans="1:2" ht="18" hidden="1" customHeight="1">
      <c r="A1253" s="61" t="s">
        <v>1078</v>
      </c>
      <c r="B1253" s="60"/>
    </row>
    <row r="1254" spans="1:2" ht="18" hidden="1" customHeight="1">
      <c r="A1254" s="61" t="s">
        <v>1079</v>
      </c>
      <c r="B1254" s="60"/>
    </row>
    <row r="1255" spans="1:2" ht="18" hidden="1" customHeight="1">
      <c r="A1255" s="61" t="s">
        <v>1080</v>
      </c>
      <c r="B1255" s="60"/>
    </row>
    <row r="1256" spans="1:2" ht="18" hidden="1" customHeight="1">
      <c r="A1256" s="61" t="s">
        <v>1081</v>
      </c>
      <c r="B1256" s="60"/>
    </row>
    <row r="1257" spans="1:2" ht="18" hidden="1" customHeight="1">
      <c r="A1257" s="61" t="s">
        <v>1082</v>
      </c>
      <c r="B1257" s="60"/>
    </row>
    <row r="1258" spans="1:2" ht="18" hidden="1" customHeight="1">
      <c r="A1258" s="59" t="s">
        <v>1083</v>
      </c>
      <c r="B1258" s="60">
        <f>B1259+B1271+B1277+B1283+B1291+B1304+B1308+B1312</f>
        <v>0</v>
      </c>
    </row>
    <row r="1259" spans="1:2" ht="18" hidden="1" customHeight="1">
      <c r="A1259" s="59" t="s">
        <v>1084</v>
      </c>
      <c r="B1259" s="60">
        <f>SUM(B1260:B1270)</f>
        <v>0</v>
      </c>
    </row>
    <row r="1260" spans="1:2" ht="18" hidden="1" customHeight="1">
      <c r="A1260" s="61" t="s">
        <v>113</v>
      </c>
      <c r="B1260" s="60"/>
    </row>
    <row r="1261" spans="1:2" ht="18" hidden="1" customHeight="1">
      <c r="A1261" s="61" t="s">
        <v>114</v>
      </c>
      <c r="B1261" s="60"/>
    </row>
    <row r="1262" spans="1:2" ht="18" hidden="1" customHeight="1">
      <c r="A1262" s="61" t="s">
        <v>115</v>
      </c>
      <c r="B1262" s="60"/>
    </row>
    <row r="1263" spans="1:2" ht="18" hidden="1" customHeight="1">
      <c r="A1263" s="61" t="s">
        <v>1085</v>
      </c>
      <c r="B1263" s="60"/>
    </row>
    <row r="1264" spans="1:2" ht="18" hidden="1" customHeight="1">
      <c r="A1264" s="61" t="s">
        <v>1086</v>
      </c>
      <c r="B1264" s="60"/>
    </row>
    <row r="1265" spans="1:2" ht="18" hidden="1" customHeight="1">
      <c r="A1265" s="61" t="s">
        <v>1087</v>
      </c>
      <c r="B1265" s="60"/>
    </row>
    <row r="1266" spans="1:2" ht="18" hidden="1" customHeight="1">
      <c r="A1266" s="61" t="s">
        <v>1088</v>
      </c>
      <c r="B1266" s="60"/>
    </row>
    <row r="1267" spans="1:2" ht="18" hidden="1" customHeight="1">
      <c r="A1267" s="61" t="s">
        <v>1089</v>
      </c>
      <c r="B1267" s="60"/>
    </row>
    <row r="1268" spans="1:2" ht="18" hidden="1" customHeight="1">
      <c r="A1268" s="61" t="s">
        <v>1090</v>
      </c>
      <c r="B1268" s="60"/>
    </row>
    <row r="1269" spans="1:2" ht="18" hidden="1" customHeight="1">
      <c r="A1269" s="61" t="s">
        <v>122</v>
      </c>
      <c r="B1269" s="60"/>
    </row>
    <row r="1270" spans="1:2" ht="18" hidden="1" customHeight="1">
      <c r="A1270" s="61" t="s">
        <v>1091</v>
      </c>
      <c r="B1270" s="60"/>
    </row>
    <row r="1271" spans="1:2" ht="18" hidden="1" customHeight="1">
      <c r="A1271" s="59" t="s">
        <v>1092</v>
      </c>
      <c r="B1271" s="60">
        <f>SUM(B1272:B1276)</f>
        <v>0</v>
      </c>
    </row>
    <row r="1272" spans="1:2" ht="18" hidden="1" customHeight="1">
      <c r="A1272" s="61" t="s">
        <v>113</v>
      </c>
      <c r="B1272" s="60"/>
    </row>
    <row r="1273" spans="1:2" ht="18" hidden="1" customHeight="1">
      <c r="A1273" s="61" t="s">
        <v>114</v>
      </c>
      <c r="B1273" s="60"/>
    </row>
    <row r="1274" spans="1:2" ht="18" hidden="1" customHeight="1">
      <c r="A1274" s="61" t="s">
        <v>115</v>
      </c>
      <c r="B1274" s="60"/>
    </row>
    <row r="1275" spans="1:2" ht="18" hidden="1" customHeight="1">
      <c r="A1275" s="61" t="s">
        <v>1093</v>
      </c>
      <c r="B1275" s="60"/>
    </row>
    <row r="1276" spans="1:2" ht="18" hidden="1" customHeight="1">
      <c r="A1276" s="61" t="s">
        <v>1094</v>
      </c>
      <c r="B1276" s="60"/>
    </row>
    <row r="1277" spans="1:2" ht="18" hidden="1" customHeight="1">
      <c r="A1277" s="59" t="s">
        <v>1095</v>
      </c>
      <c r="B1277" s="60">
        <f>SUM(B1278:B1282)</f>
        <v>0</v>
      </c>
    </row>
    <row r="1278" spans="1:2" ht="18" hidden="1" customHeight="1">
      <c r="A1278" s="61" t="s">
        <v>113</v>
      </c>
      <c r="B1278" s="60"/>
    </row>
    <row r="1279" spans="1:2" ht="18" hidden="1" customHeight="1">
      <c r="A1279" s="61" t="s">
        <v>114</v>
      </c>
      <c r="B1279" s="60"/>
    </row>
    <row r="1280" spans="1:2" ht="18" hidden="1" customHeight="1">
      <c r="A1280" s="61" t="s">
        <v>115</v>
      </c>
      <c r="B1280" s="60"/>
    </row>
    <row r="1281" spans="1:2" ht="18" hidden="1" customHeight="1">
      <c r="A1281" s="61" t="s">
        <v>1096</v>
      </c>
      <c r="B1281" s="60"/>
    </row>
    <row r="1282" spans="1:2" ht="18" hidden="1" customHeight="1">
      <c r="A1282" s="61" t="s">
        <v>1097</v>
      </c>
      <c r="B1282" s="60"/>
    </row>
    <row r="1283" spans="1:2" ht="18" hidden="1" customHeight="1">
      <c r="A1283" s="59" t="s">
        <v>1098</v>
      </c>
      <c r="B1283" s="60">
        <f>SUM(B1284:B1290)</f>
        <v>0</v>
      </c>
    </row>
    <row r="1284" spans="1:2" ht="18" hidden="1" customHeight="1">
      <c r="A1284" s="61" t="s">
        <v>113</v>
      </c>
      <c r="B1284" s="60"/>
    </row>
    <row r="1285" spans="1:2" ht="18" hidden="1" customHeight="1">
      <c r="A1285" s="61" t="s">
        <v>114</v>
      </c>
      <c r="B1285" s="60"/>
    </row>
    <row r="1286" spans="1:2" ht="18" hidden="1" customHeight="1">
      <c r="A1286" s="61" t="s">
        <v>115</v>
      </c>
      <c r="B1286" s="60"/>
    </row>
    <row r="1287" spans="1:2" ht="18" hidden="1" customHeight="1">
      <c r="A1287" s="61" t="s">
        <v>1099</v>
      </c>
      <c r="B1287" s="60"/>
    </row>
    <row r="1288" spans="1:2" ht="18" hidden="1" customHeight="1">
      <c r="A1288" s="61" t="s">
        <v>1100</v>
      </c>
      <c r="B1288" s="60"/>
    </row>
    <row r="1289" spans="1:2" ht="18" hidden="1" customHeight="1">
      <c r="A1289" s="61" t="s">
        <v>122</v>
      </c>
      <c r="B1289" s="60"/>
    </row>
    <row r="1290" spans="1:2" ht="18" hidden="1" customHeight="1">
      <c r="A1290" s="61" t="s">
        <v>1101</v>
      </c>
      <c r="B1290" s="60"/>
    </row>
    <row r="1291" spans="1:2" ht="18" hidden="1" customHeight="1">
      <c r="A1291" s="59" t="s">
        <v>1102</v>
      </c>
      <c r="B1291" s="60">
        <f>SUM(B1292:B1303)</f>
        <v>0</v>
      </c>
    </row>
    <row r="1292" spans="1:2" ht="18" hidden="1" customHeight="1">
      <c r="A1292" s="61" t="s">
        <v>113</v>
      </c>
      <c r="B1292" s="60"/>
    </row>
    <row r="1293" spans="1:2" ht="18" hidden="1" customHeight="1">
      <c r="A1293" s="61" t="s">
        <v>114</v>
      </c>
      <c r="B1293" s="60"/>
    </row>
    <row r="1294" spans="1:2" ht="18" hidden="1" customHeight="1">
      <c r="A1294" s="61" t="s">
        <v>115</v>
      </c>
      <c r="B1294" s="60"/>
    </row>
    <row r="1295" spans="1:2" ht="18" hidden="1" customHeight="1">
      <c r="A1295" s="61" t="s">
        <v>1103</v>
      </c>
      <c r="B1295" s="60"/>
    </row>
    <row r="1296" spans="1:2" ht="18" hidden="1" customHeight="1">
      <c r="A1296" s="61" t="s">
        <v>1104</v>
      </c>
      <c r="B1296" s="60"/>
    </row>
    <row r="1297" spans="1:2" ht="18" hidden="1" customHeight="1">
      <c r="A1297" s="61" t="s">
        <v>1105</v>
      </c>
      <c r="B1297" s="60"/>
    </row>
    <row r="1298" spans="1:2" ht="18" hidden="1" customHeight="1">
      <c r="A1298" s="61" t="s">
        <v>1106</v>
      </c>
      <c r="B1298" s="60"/>
    </row>
    <row r="1299" spans="1:2" ht="18" hidden="1" customHeight="1">
      <c r="A1299" s="61" t="s">
        <v>1107</v>
      </c>
      <c r="B1299" s="60"/>
    </row>
    <row r="1300" spans="1:2" ht="18" hidden="1" customHeight="1">
      <c r="A1300" s="61" t="s">
        <v>1108</v>
      </c>
      <c r="B1300" s="60"/>
    </row>
    <row r="1301" spans="1:2" ht="18" hidden="1" customHeight="1">
      <c r="A1301" s="61" t="s">
        <v>1109</v>
      </c>
      <c r="B1301" s="60"/>
    </row>
    <row r="1302" spans="1:2" ht="18" hidden="1" customHeight="1">
      <c r="A1302" s="61" t="s">
        <v>1110</v>
      </c>
      <c r="B1302" s="60"/>
    </row>
    <row r="1303" spans="1:2" ht="18" hidden="1" customHeight="1">
      <c r="A1303" s="61" t="s">
        <v>1111</v>
      </c>
      <c r="B1303" s="60"/>
    </row>
    <row r="1304" spans="1:2" ht="18" hidden="1" customHeight="1">
      <c r="A1304" s="59" t="s">
        <v>1112</v>
      </c>
      <c r="B1304" s="60">
        <f>SUM(B1305:B1307)</f>
        <v>0</v>
      </c>
    </row>
    <row r="1305" spans="1:2" ht="18" hidden="1" customHeight="1">
      <c r="A1305" s="61" t="s">
        <v>1113</v>
      </c>
      <c r="B1305" s="60"/>
    </row>
    <row r="1306" spans="1:2" ht="18" hidden="1" customHeight="1">
      <c r="A1306" s="61" t="s">
        <v>1114</v>
      </c>
      <c r="B1306" s="60"/>
    </row>
    <row r="1307" spans="1:2" ht="18" hidden="1" customHeight="1">
      <c r="A1307" s="61" t="s">
        <v>1115</v>
      </c>
      <c r="B1307" s="60"/>
    </row>
    <row r="1308" spans="1:2" ht="18" hidden="1" customHeight="1">
      <c r="A1308" s="59" t="s">
        <v>1116</v>
      </c>
      <c r="B1308" s="60">
        <f>SUM(B1309:B1311)</f>
        <v>0</v>
      </c>
    </row>
    <row r="1309" spans="1:2" ht="18" hidden="1" customHeight="1">
      <c r="A1309" s="61" t="s">
        <v>1117</v>
      </c>
      <c r="B1309" s="60"/>
    </row>
    <row r="1310" spans="1:2" ht="18" hidden="1" customHeight="1">
      <c r="A1310" s="61" t="s">
        <v>1118</v>
      </c>
      <c r="B1310" s="60"/>
    </row>
    <row r="1311" spans="1:2" ht="18" hidden="1" customHeight="1">
      <c r="A1311" s="61" t="s">
        <v>1119</v>
      </c>
      <c r="B1311" s="60"/>
    </row>
    <row r="1312" spans="1:2" ht="18" hidden="1" customHeight="1">
      <c r="A1312" s="59" t="s">
        <v>1120</v>
      </c>
      <c r="B1312" s="60">
        <f>B1313</f>
        <v>0</v>
      </c>
    </row>
    <row r="1313" spans="1:2" ht="18" hidden="1" customHeight="1">
      <c r="A1313" s="61" t="s">
        <v>1121</v>
      </c>
      <c r="B1313" s="60"/>
    </row>
    <row r="1314" spans="1:2" ht="18" hidden="1" customHeight="1">
      <c r="A1314" s="59" t="s">
        <v>1122</v>
      </c>
      <c r="B1314" s="131">
        <f t="shared" ref="B1314:B1315" si="0">B1315</f>
        <v>0</v>
      </c>
    </row>
    <row r="1315" spans="1:2" ht="18" hidden="1" customHeight="1">
      <c r="A1315" s="59" t="s">
        <v>984</v>
      </c>
      <c r="B1315" s="60">
        <f t="shared" si="0"/>
        <v>0</v>
      </c>
    </row>
    <row r="1316" spans="1:2" ht="18" hidden="1" customHeight="1">
      <c r="A1316" s="61" t="s">
        <v>266</v>
      </c>
      <c r="B1316" s="60"/>
    </row>
    <row r="1317" spans="1:2" ht="18" hidden="1" customHeight="1">
      <c r="A1317" s="59" t="s">
        <v>1123</v>
      </c>
      <c r="B1317" s="60">
        <f>SUM(B1318:B1320)</f>
        <v>0</v>
      </c>
    </row>
    <row r="1318" spans="1:2" ht="18" hidden="1" customHeight="1">
      <c r="A1318" s="59" t="s">
        <v>1124</v>
      </c>
      <c r="B1318" s="60"/>
    </row>
    <row r="1319" spans="1:2" ht="18" hidden="1" customHeight="1">
      <c r="A1319" s="59" t="s">
        <v>1125</v>
      </c>
      <c r="B1319" s="60"/>
    </row>
    <row r="1320" spans="1:2" ht="18" hidden="1" customHeight="1">
      <c r="A1320" s="59" t="s">
        <v>1126</v>
      </c>
      <c r="B1320" s="60">
        <f>SUM(B1321:B1324)</f>
        <v>0</v>
      </c>
    </row>
    <row r="1321" spans="1:2" ht="18" hidden="1" customHeight="1">
      <c r="A1321" s="61" t="s">
        <v>1127</v>
      </c>
      <c r="B1321" s="60"/>
    </row>
    <row r="1322" spans="1:2" ht="18" hidden="1" customHeight="1">
      <c r="A1322" s="61" t="s">
        <v>1128</v>
      </c>
      <c r="B1322" s="60"/>
    </row>
    <row r="1323" spans="1:2" ht="18" hidden="1" customHeight="1">
      <c r="A1323" s="61" t="s">
        <v>1129</v>
      </c>
      <c r="B1323" s="60"/>
    </row>
    <row r="1324" spans="1:2" ht="18" hidden="1" customHeight="1">
      <c r="A1324" s="61" t="s">
        <v>1130</v>
      </c>
      <c r="B1324" s="60"/>
    </row>
    <row r="1325" spans="1:2" ht="18" hidden="1" customHeight="1">
      <c r="A1325" s="59" t="s">
        <v>1131</v>
      </c>
      <c r="B1325" s="60">
        <f>SUM(B1326:B1328)</f>
        <v>0</v>
      </c>
    </row>
    <row r="1326" spans="1:2" ht="18" hidden="1" customHeight="1">
      <c r="A1326" s="59" t="s">
        <v>1132</v>
      </c>
      <c r="B1326" s="60"/>
    </row>
    <row r="1327" spans="1:2" ht="18" hidden="1" customHeight="1">
      <c r="A1327" s="59" t="s">
        <v>1133</v>
      </c>
      <c r="B1327" s="60"/>
    </row>
    <row r="1328" spans="1:2" ht="18" hidden="1" customHeight="1">
      <c r="A1328" s="135" t="s">
        <v>1134</v>
      </c>
      <c r="B1328" s="64"/>
    </row>
    <row r="1329" spans="1:2" ht="21.95" customHeight="1">
      <c r="A1329" s="324" t="s">
        <v>1135</v>
      </c>
      <c r="B1329" s="324"/>
    </row>
  </sheetData>
  <autoFilter ref="A5:B1329">
    <filterColumn colId="1">
      <filters>
        <filter val="1,010"/>
        <filter val="102"/>
        <filter val="121"/>
        <filter val="123"/>
        <filter val="137"/>
        <filter val="168"/>
        <filter val="198"/>
        <filter val="202"/>
        <filter val="258"/>
        <filter val="3,226"/>
        <filter val="34"/>
        <filter val="380"/>
        <filter val="39"/>
        <filter val="428"/>
        <filter val="43"/>
        <filter val="455"/>
        <filter val="489"/>
        <filter val="49"/>
        <filter val="5"/>
        <filter val="52"/>
        <filter val="54"/>
        <filter val="59"/>
        <filter val="61"/>
        <filter val="67"/>
        <filter val="70"/>
        <filter val="740"/>
        <filter val="799"/>
        <filter val="869"/>
        <filter val="88"/>
        <filter val="99"/>
        <filter val="注：本表详细反映2021年一般公共预算本级支出情况，按预算法要求细化到功能分类项级科目。"/>
      </filters>
    </filterColumn>
    <extLst/>
  </autoFilter>
  <mergeCells count="4">
    <mergeCell ref="A1:B1"/>
    <mergeCell ref="A2:B2"/>
    <mergeCell ref="A4:B4"/>
    <mergeCell ref="A1329:B1329"/>
  </mergeCells>
  <phoneticPr fontId="69"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topLeftCell="A10" zoomScaleSheetLayoutView="130" workbookViewId="0">
      <selection activeCell="L8" sqref="L8"/>
    </sheetView>
  </sheetViews>
  <sheetFormatPr defaultColWidth="9" defaultRowHeight="14.25"/>
  <cols>
    <col min="1" max="1" width="39.125" style="229" customWidth="1"/>
    <col min="2" max="2" width="11.125" style="230" customWidth="1"/>
    <col min="3" max="3" width="12.25" style="230" customWidth="1"/>
    <col min="4" max="4" width="11.125" style="230" customWidth="1"/>
    <col min="5" max="5" width="11.625" style="230" customWidth="1"/>
    <col min="6" max="6" width="12.625" style="230" customWidth="1"/>
    <col min="7" max="7" width="11.75" style="230" customWidth="1"/>
    <col min="8" max="8" width="35.125" style="231" customWidth="1"/>
    <col min="9" max="9" width="11.125" style="230" customWidth="1"/>
    <col min="10" max="10" width="12.375" style="230" customWidth="1"/>
    <col min="11" max="11" width="11.125" style="230" customWidth="1"/>
    <col min="12" max="12" width="11.875" style="230" customWidth="1"/>
    <col min="13" max="13" width="12.625" style="230" customWidth="1"/>
    <col min="14" max="14" width="11.75" style="230" customWidth="1"/>
    <col min="15" max="16384" width="9" style="232"/>
  </cols>
  <sheetData>
    <row r="1" spans="1:14" ht="18" customHeight="1">
      <c r="A1" s="325" t="s">
        <v>1136</v>
      </c>
      <c r="B1" s="325"/>
      <c r="C1" s="325"/>
      <c r="D1" s="325"/>
      <c r="E1" s="325"/>
      <c r="F1" s="325"/>
      <c r="G1" s="325"/>
      <c r="H1" s="325"/>
      <c r="I1" s="7"/>
      <c r="J1" s="7"/>
      <c r="K1" s="7"/>
      <c r="L1" s="7"/>
      <c r="M1" s="7"/>
      <c r="N1" s="7"/>
    </row>
    <row r="2" spans="1:14" ht="33" customHeight="1">
      <c r="A2" s="326" t="s">
        <v>1137</v>
      </c>
      <c r="B2" s="326"/>
      <c r="C2" s="326"/>
      <c r="D2" s="326"/>
      <c r="E2" s="326"/>
      <c r="F2" s="326"/>
      <c r="G2" s="326"/>
      <c r="H2" s="326"/>
      <c r="I2" s="326"/>
      <c r="J2" s="326"/>
      <c r="K2" s="326"/>
      <c r="L2" s="326"/>
      <c r="M2" s="326"/>
      <c r="N2" s="326"/>
    </row>
    <row r="3" spans="1:14" ht="20.25" customHeight="1">
      <c r="A3" s="327" t="s">
        <v>1138</v>
      </c>
      <c r="B3" s="327"/>
      <c r="C3" s="327"/>
      <c r="D3" s="327"/>
      <c r="E3" s="327"/>
      <c r="F3" s="327"/>
      <c r="G3" s="327"/>
      <c r="H3" s="327"/>
      <c r="I3" s="233"/>
      <c r="J3" s="233"/>
      <c r="K3" s="233"/>
      <c r="L3" s="233"/>
      <c r="M3" s="233"/>
      <c r="N3" s="260" t="s">
        <v>21</v>
      </c>
    </row>
    <row r="4" spans="1:14" ht="56.25">
      <c r="A4" s="234" t="s">
        <v>1139</v>
      </c>
      <c r="B4" s="186" t="s">
        <v>23</v>
      </c>
      <c r="C4" s="186" t="s">
        <v>24</v>
      </c>
      <c r="D4" s="186" t="s">
        <v>25</v>
      </c>
      <c r="E4" s="186" t="s">
        <v>26</v>
      </c>
      <c r="F4" s="186" t="s">
        <v>27</v>
      </c>
      <c r="G4" s="187" t="s">
        <v>28</v>
      </c>
      <c r="H4" s="235" t="s">
        <v>108</v>
      </c>
      <c r="I4" s="186" t="s">
        <v>23</v>
      </c>
      <c r="J4" s="186" t="s">
        <v>24</v>
      </c>
      <c r="K4" s="186" t="s">
        <v>25</v>
      </c>
      <c r="L4" s="186" t="s">
        <v>26</v>
      </c>
      <c r="M4" s="186" t="s">
        <v>27</v>
      </c>
      <c r="N4" s="212" t="s">
        <v>28</v>
      </c>
    </row>
    <row r="5" spans="1:14" ht="20.100000000000001" customHeight="1">
      <c r="A5" s="236" t="s">
        <v>30</v>
      </c>
      <c r="B5" s="189">
        <f>B6+B20</f>
        <v>10</v>
      </c>
      <c r="C5" s="189">
        <f>C6+C20</f>
        <v>10</v>
      </c>
      <c r="D5" s="237">
        <v>10</v>
      </c>
      <c r="E5" s="189">
        <f>E6+E20</f>
        <v>10</v>
      </c>
      <c r="F5" s="238">
        <v>1</v>
      </c>
      <c r="G5" s="239"/>
      <c r="H5" s="240" t="s">
        <v>30</v>
      </c>
      <c r="I5" s="189">
        <f>I6+I20</f>
        <v>10</v>
      </c>
      <c r="J5" s="189">
        <f>J6+J20</f>
        <v>10</v>
      </c>
      <c r="K5" s="237">
        <v>10</v>
      </c>
      <c r="L5" s="189">
        <f>L6+L20</f>
        <v>10</v>
      </c>
      <c r="M5" s="237"/>
      <c r="N5" s="261"/>
    </row>
    <row r="6" spans="1:14" ht="20.100000000000001" customHeight="1">
      <c r="A6" s="241" t="s">
        <v>31</v>
      </c>
      <c r="B6" s="189">
        <f>SUM(B7:B19)</f>
        <v>0</v>
      </c>
      <c r="C6" s="189">
        <f>SUM(C7:C19)</f>
        <v>0</v>
      </c>
      <c r="D6" s="242"/>
      <c r="E6" s="189">
        <f>SUM(E7:E19)</f>
        <v>0</v>
      </c>
      <c r="F6" s="237"/>
      <c r="G6" s="243">
        <f>IFERROR(E6/#REF!,0)</f>
        <v>0</v>
      </c>
      <c r="H6" s="244" t="s">
        <v>32</v>
      </c>
      <c r="I6" s="189">
        <f>SUM(I7:I19)</f>
        <v>10</v>
      </c>
      <c r="J6" s="189">
        <f>SUM(J7:J19)</f>
        <v>10</v>
      </c>
      <c r="K6" s="242">
        <v>10</v>
      </c>
      <c r="L6" s="189">
        <f>SUM(L7:L19)</f>
        <v>10</v>
      </c>
      <c r="M6" s="237"/>
      <c r="N6" s="262">
        <f>IFERROR(L6/#REF!,0)</f>
        <v>0</v>
      </c>
    </row>
    <row r="7" spans="1:14" ht="20.100000000000001" customHeight="1">
      <c r="A7" s="245" t="s">
        <v>1140</v>
      </c>
      <c r="B7" s="194"/>
      <c r="C7" s="194"/>
      <c r="D7" s="246"/>
      <c r="E7" s="194"/>
      <c r="F7" s="246"/>
      <c r="G7" s="247">
        <f>IFERROR(E7/#REF!,0)</f>
        <v>0</v>
      </c>
      <c r="H7" s="248" t="s">
        <v>1141</v>
      </c>
      <c r="I7" s="194"/>
      <c r="J7" s="194"/>
      <c r="K7" s="246"/>
      <c r="L7" s="194"/>
      <c r="M7" s="246"/>
      <c r="N7" s="263">
        <f>IFERROR(L7/#REF!,0)</f>
        <v>0</v>
      </c>
    </row>
    <row r="8" spans="1:14" ht="20.100000000000001" customHeight="1">
      <c r="A8" s="249" t="s">
        <v>1142</v>
      </c>
      <c r="B8" s="194"/>
      <c r="C8" s="194"/>
      <c r="D8" s="246"/>
      <c r="E8" s="194"/>
      <c r="F8" s="246"/>
      <c r="G8" s="247">
        <f>IFERROR(E8/#REF!,0)</f>
        <v>0</v>
      </c>
      <c r="H8" s="248" t="s">
        <v>1143</v>
      </c>
      <c r="I8" s="194"/>
      <c r="J8" s="194"/>
      <c r="K8" s="246"/>
      <c r="L8" s="194"/>
      <c r="M8" s="246"/>
      <c r="N8" s="263">
        <f>IFERROR(L8/#REF!,0)</f>
        <v>0</v>
      </c>
    </row>
    <row r="9" spans="1:14" ht="20.100000000000001" customHeight="1">
      <c r="A9" s="249" t="s">
        <v>1144</v>
      </c>
      <c r="B9" s="194"/>
      <c r="C9" s="194"/>
      <c r="D9" s="246"/>
      <c r="E9" s="194"/>
      <c r="F9" s="246"/>
      <c r="G9" s="247">
        <f>IFERROR(E9/#REF!,0)</f>
        <v>0</v>
      </c>
      <c r="H9" s="248" t="s">
        <v>1145</v>
      </c>
      <c r="I9" s="194"/>
      <c r="J9" s="194"/>
      <c r="K9" s="246"/>
      <c r="L9" s="194"/>
      <c r="M9" s="246"/>
      <c r="N9" s="263">
        <f>IFERROR(L9/#REF!,0)</f>
        <v>0</v>
      </c>
    </row>
    <row r="10" spans="1:14" ht="20.100000000000001" customHeight="1">
      <c r="A10" s="249" t="s">
        <v>1146</v>
      </c>
      <c r="B10" s="194"/>
      <c r="C10" s="194"/>
      <c r="D10" s="246"/>
      <c r="E10" s="194"/>
      <c r="F10" s="246"/>
      <c r="G10" s="247">
        <f>IFERROR(E10/#REF!,0)</f>
        <v>0</v>
      </c>
      <c r="H10" s="248" t="s">
        <v>1147</v>
      </c>
      <c r="I10" s="194">
        <v>10</v>
      </c>
      <c r="J10" s="194">
        <v>10</v>
      </c>
      <c r="K10" s="246">
        <v>10</v>
      </c>
      <c r="L10" s="194">
        <v>10</v>
      </c>
      <c r="M10" s="246"/>
      <c r="N10" s="263">
        <f>IFERROR(L10/#REF!,0)</f>
        <v>0</v>
      </c>
    </row>
    <row r="11" spans="1:14" ht="20.100000000000001" customHeight="1">
      <c r="A11" s="249" t="s">
        <v>1148</v>
      </c>
      <c r="B11" s="194"/>
      <c r="C11" s="194"/>
      <c r="D11" s="246"/>
      <c r="E11" s="194"/>
      <c r="F11" s="246"/>
      <c r="G11" s="247">
        <f>IFERROR(E11/#REF!,0)</f>
        <v>0</v>
      </c>
      <c r="H11" s="248" t="s">
        <v>1149</v>
      </c>
      <c r="I11" s="194"/>
      <c r="J11" s="194"/>
      <c r="K11" s="246"/>
      <c r="L11" s="194"/>
      <c r="M11" s="246"/>
      <c r="N11" s="263">
        <f>IFERROR(L11/#REF!,0)</f>
        <v>0</v>
      </c>
    </row>
    <row r="12" spans="1:14" ht="20.100000000000001" customHeight="1">
      <c r="A12" s="249" t="s">
        <v>1150</v>
      </c>
      <c r="B12" s="194"/>
      <c r="C12" s="194"/>
      <c r="D12" s="246"/>
      <c r="E12" s="194"/>
      <c r="F12" s="246"/>
      <c r="G12" s="247">
        <f>IFERROR(E12/#REF!,0)</f>
        <v>0</v>
      </c>
      <c r="H12" s="248" t="s">
        <v>1151</v>
      </c>
      <c r="I12" s="194"/>
      <c r="J12" s="194"/>
      <c r="K12" s="246"/>
      <c r="L12" s="194"/>
      <c r="M12" s="246"/>
      <c r="N12" s="263">
        <f>IFERROR(L12/#REF!,0)</f>
        <v>0</v>
      </c>
    </row>
    <row r="13" spans="1:14" ht="20.100000000000001" customHeight="1">
      <c r="A13" s="249" t="s">
        <v>1152</v>
      </c>
      <c r="B13" s="194"/>
      <c r="C13" s="194"/>
      <c r="D13" s="246"/>
      <c r="E13" s="194"/>
      <c r="F13" s="246"/>
      <c r="G13" s="247">
        <f>IFERROR(E13/#REF!,0)</f>
        <v>0</v>
      </c>
      <c r="H13" s="248" t="s">
        <v>1153</v>
      </c>
      <c r="I13" s="194"/>
      <c r="J13" s="194"/>
      <c r="K13" s="246"/>
      <c r="L13" s="194"/>
      <c r="M13" s="246"/>
      <c r="N13" s="263">
        <f>IFERROR(L13/#REF!,0)</f>
        <v>0</v>
      </c>
    </row>
    <row r="14" spans="1:14" ht="20.100000000000001" customHeight="1">
      <c r="A14" s="249" t="s">
        <v>1154</v>
      </c>
      <c r="B14" s="194"/>
      <c r="C14" s="194"/>
      <c r="D14" s="246"/>
      <c r="E14" s="194"/>
      <c r="F14" s="246"/>
      <c r="G14" s="247">
        <f>IFERROR(E14/#REF!,0)</f>
        <v>0</v>
      </c>
      <c r="H14" s="248" t="s">
        <v>1155</v>
      </c>
      <c r="I14" s="194"/>
      <c r="J14" s="194"/>
      <c r="K14" s="246"/>
      <c r="L14" s="194"/>
      <c r="M14" s="246"/>
      <c r="N14" s="263">
        <f>IFERROR(L14/#REF!,0)</f>
        <v>0</v>
      </c>
    </row>
    <row r="15" spans="1:14" ht="20.100000000000001" customHeight="1">
      <c r="A15" s="249" t="s">
        <v>1156</v>
      </c>
      <c r="B15" s="194"/>
      <c r="C15" s="194"/>
      <c r="D15" s="246"/>
      <c r="E15" s="194"/>
      <c r="F15" s="246"/>
      <c r="G15" s="247">
        <f>IFERROR(E15/#REF!,0)</f>
        <v>0</v>
      </c>
      <c r="H15" s="248" t="s">
        <v>1157</v>
      </c>
      <c r="I15" s="194"/>
      <c r="J15" s="194"/>
      <c r="K15" s="246"/>
      <c r="L15" s="194"/>
      <c r="M15" s="246"/>
      <c r="N15" s="263">
        <f>IFERROR(L15/#REF!,0)</f>
        <v>0</v>
      </c>
    </row>
    <row r="16" spans="1:14" ht="20.100000000000001" customHeight="1">
      <c r="A16" s="249" t="s">
        <v>1158</v>
      </c>
      <c r="B16" s="194"/>
      <c r="C16" s="194"/>
      <c r="D16" s="246"/>
      <c r="E16" s="194"/>
      <c r="F16" s="246"/>
      <c r="G16" s="247">
        <f>IFERROR(E16/#REF!,0)</f>
        <v>0</v>
      </c>
      <c r="H16" s="248"/>
      <c r="I16" s="194"/>
      <c r="J16" s="194"/>
      <c r="K16" s="246"/>
      <c r="L16" s="194"/>
      <c r="M16" s="246"/>
      <c r="N16" s="264"/>
    </row>
    <row r="17" spans="1:14" ht="20.100000000000001" customHeight="1">
      <c r="A17" s="207" t="s">
        <v>1159</v>
      </c>
      <c r="B17" s="194"/>
      <c r="C17" s="194"/>
      <c r="D17" s="246"/>
      <c r="E17" s="194"/>
      <c r="F17" s="246"/>
      <c r="G17" s="247">
        <f>IFERROR(E17/#REF!,0)</f>
        <v>0</v>
      </c>
      <c r="H17" s="248"/>
      <c r="I17" s="194"/>
      <c r="J17" s="194"/>
      <c r="K17" s="246"/>
      <c r="L17" s="194"/>
      <c r="M17" s="246"/>
      <c r="N17" s="264"/>
    </row>
    <row r="18" spans="1:14" ht="20.100000000000001" customHeight="1">
      <c r="A18" s="207" t="s">
        <v>1160</v>
      </c>
      <c r="B18" s="194"/>
      <c r="C18" s="194"/>
      <c r="D18" s="246"/>
      <c r="E18" s="194"/>
      <c r="F18" s="246"/>
      <c r="G18" s="247">
        <f>IFERROR(E18/#REF!,0)</f>
        <v>0</v>
      </c>
      <c r="H18" s="248"/>
      <c r="I18" s="194"/>
      <c r="J18" s="194"/>
      <c r="K18" s="246"/>
      <c r="L18" s="194"/>
      <c r="M18" s="246"/>
      <c r="N18" s="264"/>
    </row>
    <row r="19" spans="1:14" ht="20.100000000000001" customHeight="1">
      <c r="A19" s="207" t="s">
        <v>1161</v>
      </c>
      <c r="B19" s="194"/>
      <c r="C19" s="194"/>
      <c r="D19" s="250"/>
      <c r="E19" s="194"/>
      <c r="F19" s="250"/>
      <c r="G19" s="247">
        <f>IFERROR(E19/#REF!,0)</f>
        <v>0</v>
      </c>
      <c r="H19" s="248"/>
      <c r="I19" s="194"/>
      <c r="J19" s="194"/>
      <c r="K19" s="250"/>
      <c r="L19" s="194"/>
      <c r="M19" s="250"/>
      <c r="N19" s="264"/>
    </row>
    <row r="20" spans="1:14" ht="20.100000000000001" customHeight="1">
      <c r="A20" s="241" t="s">
        <v>82</v>
      </c>
      <c r="B20" s="189">
        <f>B21+B22+B23+B26</f>
        <v>10</v>
      </c>
      <c r="C20" s="189">
        <f>C21+C22+C23+C26</f>
        <v>10</v>
      </c>
      <c r="D20" s="237">
        <v>10</v>
      </c>
      <c r="E20" s="189">
        <f>E21+E22+E23+E26</f>
        <v>10</v>
      </c>
      <c r="F20" s="238">
        <v>1</v>
      </c>
      <c r="G20" s="205"/>
      <c r="H20" s="244" t="s">
        <v>83</v>
      </c>
      <c r="I20" s="189">
        <f>I21+I22+I23++I24+I26+I29</f>
        <v>0</v>
      </c>
      <c r="J20" s="189">
        <f>J21+J22+J23++J24+J26+J29</f>
        <v>0</v>
      </c>
      <c r="K20" s="237"/>
      <c r="L20" s="189">
        <f>L21+L22+L23++L24+L26+L29</f>
        <v>0</v>
      </c>
      <c r="M20" s="237"/>
      <c r="N20" s="217" t="s">
        <v>1162</v>
      </c>
    </row>
    <row r="21" spans="1:14" ht="20.100000000000001" customHeight="1">
      <c r="A21" s="207" t="s">
        <v>85</v>
      </c>
      <c r="B21" s="194"/>
      <c r="C21" s="194"/>
      <c r="D21" s="251"/>
      <c r="E21" s="194"/>
      <c r="F21" s="251"/>
      <c r="G21" s="252"/>
      <c r="H21" s="253" t="s">
        <v>86</v>
      </c>
      <c r="I21" s="194"/>
      <c r="J21" s="194"/>
      <c r="K21" s="251"/>
      <c r="L21" s="194"/>
      <c r="M21" s="251"/>
      <c r="N21" s="265"/>
    </row>
    <row r="22" spans="1:14" ht="20.100000000000001" customHeight="1">
      <c r="A22" s="207" t="s">
        <v>87</v>
      </c>
      <c r="B22" s="194"/>
      <c r="C22" s="194"/>
      <c r="D22" s="251"/>
      <c r="E22" s="194"/>
      <c r="F22" s="251"/>
      <c r="G22" s="252"/>
      <c r="H22" s="75" t="s">
        <v>1163</v>
      </c>
      <c r="I22" s="194"/>
      <c r="J22" s="194"/>
      <c r="K22" s="251"/>
      <c r="L22" s="194"/>
      <c r="M22" s="251"/>
      <c r="N22" s="265"/>
    </row>
    <row r="23" spans="1:14" ht="20.100000000000001" customHeight="1">
      <c r="A23" s="81" t="s">
        <v>1164</v>
      </c>
      <c r="B23" s="194">
        <f>SUM(B24:B25)</f>
        <v>0</v>
      </c>
      <c r="C23" s="194">
        <f>SUM(C24:C25)</f>
        <v>0</v>
      </c>
      <c r="D23" s="251"/>
      <c r="E23" s="194">
        <f>SUM(E24:E25)</f>
        <v>0</v>
      </c>
      <c r="F23" s="251"/>
      <c r="G23" s="254"/>
      <c r="H23" s="208" t="s">
        <v>1165</v>
      </c>
      <c r="I23" s="194"/>
      <c r="J23" s="194"/>
      <c r="K23" s="251"/>
      <c r="L23" s="194"/>
      <c r="M23" s="251"/>
      <c r="N23" s="266"/>
    </row>
    <row r="24" spans="1:14" ht="20.100000000000001" customHeight="1">
      <c r="A24" s="81" t="s">
        <v>95</v>
      </c>
      <c r="B24" s="194"/>
      <c r="C24" s="194"/>
      <c r="D24" s="251"/>
      <c r="E24" s="194"/>
      <c r="F24" s="251"/>
      <c r="G24" s="255"/>
      <c r="H24" s="253" t="s">
        <v>90</v>
      </c>
      <c r="I24" s="194"/>
      <c r="J24" s="194"/>
      <c r="K24" s="251"/>
      <c r="L24" s="194"/>
      <c r="M24" s="251"/>
      <c r="N24" s="267"/>
    </row>
    <row r="25" spans="1:14" ht="20.100000000000001" customHeight="1">
      <c r="A25" s="81" t="s">
        <v>97</v>
      </c>
      <c r="B25" s="194"/>
      <c r="C25" s="194"/>
      <c r="D25" s="251"/>
      <c r="E25" s="194"/>
      <c r="F25" s="238"/>
      <c r="G25" s="255"/>
      <c r="H25" s="253" t="s">
        <v>1166</v>
      </c>
      <c r="I25" s="194"/>
      <c r="J25" s="194"/>
      <c r="K25" s="251"/>
      <c r="L25" s="194"/>
      <c r="M25" s="251"/>
      <c r="N25" s="267"/>
    </row>
    <row r="26" spans="1:14" ht="20.100000000000001" customHeight="1">
      <c r="A26" s="207" t="s">
        <v>1167</v>
      </c>
      <c r="B26" s="194">
        <v>10</v>
      </c>
      <c r="C26" s="194">
        <v>10</v>
      </c>
      <c r="D26" s="251">
        <v>10</v>
      </c>
      <c r="E26" s="194">
        <v>10</v>
      </c>
      <c r="F26" s="256">
        <v>1</v>
      </c>
      <c r="G26" s="255"/>
      <c r="H26" s="253" t="s">
        <v>1168</v>
      </c>
      <c r="I26" s="194"/>
      <c r="J26" s="194"/>
      <c r="K26" s="251"/>
      <c r="L26" s="194"/>
      <c r="M26" s="251"/>
      <c r="N26" s="267"/>
    </row>
    <row r="27" spans="1:14" ht="20.100000000000001" customHeight="1">
      <c r="A27" s="207"/>
      <c r="B27" s="251"/>
      <c r="C27" s="251"/>
      <c r="D27" s="251"/>
      <c r="E27" s="251"/>
      <c r="F27" s="251"/>
      <c r="G27" s="255"/>
      <c r="H27" s="257" t="s">
        <v>100</v>
      </c>
      <c r="I27" s="194"/>
      <c r="J27" s="194"/>
      <c r="K27" s="251"/>
      <c r="L27" s="194"/>
      <c r="M27" s="251"/>
      <c r="N27" s="267"/>
    </row>
    <row r="28" spans="1:14" ht="20.100000000000001" customHeight="1">
      <c r="A28" s="207"/>
      <c r="B28" s="251"/>
      <c r="C28" s="251"/>
      <c r="D28" s="251"/>
      <c r="E28" s="251"/>
      <c r="F28" s="251"/>
      <c r="G28" s="255"/>
      <c r="H28" s="257" t="s">
        <v>102</v>
      </c>
      <c r="I28" s="194"/>
      <c r="J28" s="194"/>
      <c r="K28" s="251"/>
      <c r="L28" s="194"/>
      <c r="M28" s="251"/>
      <c r="N28" s="267"/>
    </row>
    <row r="29" spans="1:14" ht="20.100000000000001" customHeight="1">
      <c r="A29" s="258"/>
      <c r="B29" s="259"/>
      <c r="C29" s="259"/>
      <c r="D29" s="259"/>
      <c r="E29" s="259"/>
      <c r="F29" s="259"/>
      <c r="G29" s="259"/>
      <c r="H29" s="211" t="s">
        <v>1169</v>
      </c>
      <c r="I29" s="259"/>
      <c r="J29" s="259"/>
      <c r="K29" s="259"/>
      <c r="L29" s="259"/>
      <c r="M29" s="259"/>
      <c r="N29" s="268"/>
    </row>
    <row r="30" spans="1:14" ht="37.5" customHeight="1">
      <c r="A30" s="328" t="s">
        <v>1170</v>
      </c>
      <c r="B30" s="328"/>
      <c r="C30" s="328"/>
      <c r="D30" s="328"/>
      <c r="E30" s="328"/>
      <c r="F30" s="328"/>
      <c r="G30" s="328"/>
      <c r="H30" s="328"/>
      <c r="I30" s="328"/>
      <c r="J30" s="328"/>
      <c r="K30" s="328"/>
      <c r="L30" s="328"/>
      <c r="M30" s="328"/>
      <c r="N30" s="328"/>
    </row>
    <row r="31" spans="1:14" ht="20.100000000000001" customHeight="1">
      <c r="G31" s="232"/>
      <c r="N31" s="232"/>
    </row>
    <row r="32" spans="1:14" ht="20.100000000000001" customHeight="1">
      <c r="G32" s="232"/>
      <c r="N32" s="23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29" customFormat="1" ht="20.100000000000001" customHeight="1">
      <c r="B52" s="230"/>
      <c r="C52" s="230"/>
      <c r="D52" s="230"/>
      <c r="E52" s="230"/>
      <c r="F52" s="230"/>
      <c r="G52" s="230"/>
      <c r="H52" s="231"/>
      <c r="I52" s="230"/>
      <c r="J52" s="230"/>
      <c r="K52" s="230"/>
      <c r="L52" s="230"/>
      <c r="M52" s="230"/>
      <c r="N52" s="230"/>
    </row>
    <row r="53" spans="2:14" s="229" customFormat="1" ht="20.100000000000001" customHeight="1">
      <c r="B53" s="230"/>
      <c r="C53" s="230"/>
      <c r="D53" s="230"/>
      <c r="E53" s="230"/>
      <c r="F53" s="230"/>
      <c r="G53" s="230"/>
      <c r="H53" s="231"/>
      <c r="I53" s="230"/>
      <c r="J53" s="230"/>
      <c r="K53" s="230"/>
      <c r="L53" s="230"/>
      <c r="M53" s="230"/>
      <c r="N53" s="230"/>
    </row>
    <row r="54" spans="2:14" s="229" customFormat="1" ht="20.100000000000001" customHeight="1">
      <c r="B54" s="230"/>
      <c r="C54" s="230"/>
      <c r="D54" s="230"/>
      <c r="E54" s="230"/>
      <c r="F54" s="230"/>
      <c r="G54" s="230"/>
      <c r="H54" s="231"/>
      <c r="I54" s="230"/>
      <c r="J54" s="230"/>
      <c r="K54" s="230"/>
      <c r="L54" s="230"/>
      <c r="M54" s="230"/>
      <c r="N54" s="230"/>
    </row>
    <row r="55" spans="2:14" s="229" customFormat="1" ht="20.100000000000001" customHeight="1">
      <c r="B55" s="230"/>
      <c r="C55" s="230"/>
      <c r="D55" s="230"/>
      <c r="E55" s="230"/>
      <c r="F55" s="230"/>
      <c r="G55" s="230"/>
      <c r="H55" s="231"/>
      <c r="I55" s="230"/>
      <c r="J55" s="230"/>
      <c r="K55" s="230"/>
      <c r="L55" s="230"/>
      <c r="M55" s="230"/>
      <c r="N55" s="230"/>
    </row>
    <row r="56" spans="2:14" s="229" customFormat="1" ht="20.100000000000001" customHeight="1">
      <c r="B56" s="230"/>
      <c r="C56" s="230"/>
      <c r="D56" s="230"/>
      <c r="E56" s="230"/>
      <c r="F56" s="230"/>
      <c r="G56" s="230"/>
      <c r="H56" s="231"/>
      <c r="I56" s="230"/>
      <c r="J56" s="230"/>
      <c r="K56" s="230"/>
      <c r="L56" s="230"/>
      <c r="M56" s="230"/>
      <c r="N56" s="230"/>
    </row>
    <row r="57" spans="2:14" s="229" customFormat="1" ht="20.100000000000001" customHeight="1">
      <c r="B57" s="230"/>
      <c r="C57" s="230"/>
      <c r="D57" s="230"/>
      <c r="E57" s="230"/>
      <c r="F57" s="230"/>
      <c r="G57" s="230"/>
      <c r="H57" s="231"/>
      <c r="I57" s="230"/>
      <c r="J57" s="230"/>
      <c r="K57" s="230"/>
      <c r="L57" s="230"/>
      <c r="M57" s="230"/>
      <c r="N57" s="230"/>
    </row>
    <row r="58" spans="2:14" s="229" customFormat="1" ht="20.100000000000001" customHeight="1">
      <c r="B58" s="230"/>
      <c r="C58" s="230"/>
      <c r="D58" s="230"/>
      <c r="E58" s="230"/>
      <c r="F58" s="230"/>
      <c r="G58" s="230"/>
      <c r="H58" s="231"/>
      <c r="I58" s="230"/>
      <c r="J58" s="230"/>
      <c r="K58" s="230"/>
      <c r="L58" s="230"/>
      <c r="M58" s="230"/>
      <c r="N58" s="230"/>
    </row>
  </sheetData>
  <mergeCells count="4">
    <mergeCell ref="A1:H1"/>
    <mergeCell ref="A2:N2"/>
    <mergeCell ref="A3:H3"/>
    <mergeCell ref="A30:N30"/>
  </mergeCells>
  <phoneticPr fontId="69" type="noConversion"/>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topLeftCell="A79" zoomScaleSheetLayoutView="130" workbookViewId="0">
      <selection activeCell="B115" sqref="B115"/>
    </sheetView>
  </sheetViews>
  <sheetFormatPr defaultColWidth="9" defaultRowHeight="14.25"/>
  <cols>
    <col min="1" max="1" width="62.625" style="221" customWidth="1"/>
    <col min="2" max="2" width="29.75" style="221" customWidth="1"/>
    <col min="3" max="3" width="11.625" style="222" customWidth="1"/>
    <col min="4" max="16384" width="9" style="222"/>
  </cols>
  <sheetData>
    <row r="1" spans="1:3" ht="18" customHeight="1">
      <c r="A1" s="329" t="s">
        <v>1171</v>
      </c>
      <c r="B1" s="329"/>
    </row>
    <row r="2" spans="1:3" ht="24">
      <c r="A2" s="330" t="s">
        <v>1172</v>
      </c>
      <c r="B2" s="330"/>
    </row>
    <row r="3" spans="1:3" ht="20.25" customHeight="1">
      <c r="A3" s="223"/>
      <c r="B3" s="224" t="s">
        <v>21</v>
      </c>
    </row>
    <row r="4" spans="1:3" ht="22.5" customHeight="1">
      <c r="A4" s="225" t="s">
        <v>108</v>
      </c>
      <c r="B4" s="226" t="s">
        <v>26</v>
      </c>
    </row>
    <row r="5" spans="1:3" ht="22.5" customHeight="1">
      <c r="A5" s="59" t="s">
        <v>1173</v>
      </c>
      <c r="B5" s="227">
        <f>B6+B14+B30+B42+B53+B108+B132+B184+B189+B192+B218+B236+B254</f>
        <v>10</v>
      </c>
    </row>
    <row r="6" spans="1:3" ht="22.5" customHeight="1">
      <c r="A6" s="59" t="s">
        <v>390</v>
      </c>
      <c r="B6" s="60">
        <f>B7</f>
        <v>0</v>
      </c>
    </row>
    <row r="7" spans="1:3" ht="22.5" customHeight="1">
      <c r="A7" s="59" t="s">
        <v>1174</v>
      </c>
      <c r="B7" s="60">
        <f>SUM(B8:B13)</f>
        <v>0</v>
      </c>
    </row>
    <row r="8" spans="1:3" ht="22.5" customHeight="1">
      <c r="A8" s="61" t="s">
        <v>1175</v>
      </c>
      <c r="B8" s="60"/>
    </row>
    <row r="9" spans="1:3" ht="22.5" customHeight="1">
      <c r="A9" s="61" t="s">
        <v>1176</v>
      </c>
      <c r="B9" s="60"/>
      <c r="C9" s="228"/>
    </row>
    <row r="10" spans="1:3" ht="22.5" customHeight="1">
      <c r="A10" s="61" t="s">
        <v>1177</v>
      </c>
      <c r="B10" s="60"/>
      <c r="C10" s="228"/>
    </row>
    <row r="11" spans="1:3" ht="22.5" customHeight="1">
      <c r="A11" s="61" t="s">
        <v>1178</v>
      </c>
      <c r="B11" s="60"/>
    </row>
    <row r="12" spans="1:3" ht="22.5" customHeight="1">
      <c r="A12" s="61" t="s">
        <v>1179</v>
      </c>
      <c r="B12" s="60"/>
    </row>
    <row r="13" spans="1:3" ht="22.5" customHeight="1">
      <c r="A13" s="61" t="s">
        <v>1180</v>
      </c>
      <c r="B13" s="60"/>
    </row>
    <row r="14" spans="1:3" ht="22.5" customHeight="1">
      <c r="A14" s="59" t="s">
        <v>439</v>
      </c>
      <c r="B14" s="60">
        <f>B15+B21+B27</f>
        <v>0</v>
      </c>
    </row>
    <row r="15" spans="1:3" ht="22.5" customHeight="1">
      <c r="A15" s="59" t="s">
        <v>1181</v>
      </c>
      <c r="B15" s="60">
        <f>SUM(B16:B20)</f>
        <v>0</v>
      </c>
    </row>
    <row r="16" spans="1:3" ht="22.5" customHeight="1">
      <c r="A16" s="61" t="s">
        <v>1182</v>
      </c>
      <c r="B16" s="60"/>
    </row>
    <row r="17" spans="1:2" ht="22.5" customHeight="1">
      <c r="A17" s="61" t="s">
        <v>1183</v>
      </c>
      <c r="B17" s="60"/>
    </row>
    <row r="18" spans="1:2" ht="22.5" customHeight="1">
      <c r="A18" s="61" t="s">
        <v>1184</v>
      </c>
      <c r="B18" s="60"/>
    </row>
    <row r="19" spans="1:2" ht="22.5" customHeight="1">
      <c r="A19" s="61" t="s">
        <v>1185</v>
      </c>
      <c r="B19" s="60"/>
    </row>
    <row r="20" spans="1:2" ht="22.5" customHeight="1">
      <c r="A20" s="61" t="s">
        <v>1186</v>
      </c>
      <c r="B20" s="60"/>
    </row>
    <row r="21" spans="1:2" ht="22.5" customHeight="1">
      <c r="A21" s="59" t="s">
        <v>1187</v>
      </c>
      <c r="B21" s="60">
        <f>SUM(B22:B26)</f>
        <v>0</v>
      </c>
    </row>
    <row r="22" spans="1:2" ht="22.5" customHeight="1">
      <c r="A22" s="61" t="s">
        <v>1188</v>
      </c>
      <c r="B22" s="60"/>
    </row>
    <row r="23" spans="1:2" ht="22.5" customHeight="1">
      <c r="A23" s="61" t="s">
        <v>1189</v>
      </c>
      <c r="B23" s="60"/>
    </row>
    <row r="24" spans="1:2" ht="22.5" customHeight="1">
      <c r="A24" s="61" t="s">
        <v>1190</v>
      </c>
      <c r="B24" s="60"/>
    </row>
    <row r="25" spans="1:2" ht="22.5" customHeight="1">
      <c r="A25" s="61" t="s">
        <v>1191</v>
      </c>
      <c r="B25" s="60"/>
    </row>
    <row r="26" spans="1:2" ht="22.5" customHeight="1">
      <c r="A26" s="61" t="s">
        <v>1192</v>
      </c>
      <c r="B26" s="60"/>
    </row>
    <row r="27" spans="1:2" ht="22.5" customHeight="1">
      <c r="A27" s="59" t="s">
        <v>1193</v>
      </c>
      <c r="B27" s="60">
        <f>SUM(B28:B29)</f>
        <v>0</v>
      </c>
    </row>
    <row r="28" spans="1:2" ht="22.5" customHeight="1">
      <c r="A28" s="61" t="s">
        <v>1194</v>
      </c>
      <c r="B28" s="60"/>
    </row>
    <row r="29" spans="1:2" ht="22.5" customHeight="1">
      <c r="A29" s="61" t="s">
        <v>1195</v>
      </c>
      <c r="B29" s="60"/>
    </row>
    <row r="30" spans="1:2" ht="22.5" customHeight="1">
      <c r="A30" s="59" t="s">
        <v>481</v>
      </c>
      <c r="B30" s="60">
        <f>B31+B35+B39</f>
        <v>0</v>
      </c>
    </row>
    <row r="31" spans="1:2" ht="22.5" customHeight="1">
      <c r="A31" s="59" t="s">
        <v>1196</v>
      </c>
      <c r="B31" s="60">
        <f>SUM(B32:B34)</f>
        <v>0</v>
      </c>
    </row>
    <row r="32" spans="1:2" ht="22.5" customHeight="1">
      <c r="A32" s="61" t="s">
        <v>1197</v>
      </c>
      <c r="B32" s="60"/>
    </row>
    <row r="33" spans="1:2" ht="22.5" customHeight="1">
      <c r="A33" s="61" t="s">
        <v>1198</v>
      </c>
      <c r="B33" s="60"/>
    </row>
    <row r="34" spans="1:2" ht="22.5" customHeight="1">
      <c r="A34" s="61" t="s">
        <v>1199</v>
      </c>
      <c r="B34" s="60"/>
    </row>
    <row r="35" spans="1:2" ht="22.5" customHeight="1">
      <c r="A35" s="59" t="s">
        <v>1200</v>
      </c>
      <c r="B35" s="60">
        <f>SUM(B36:B38)</f>
        <v>0</v>
      </c>
    </row>
    <row r="36" spans="1:2" ht="22.5" customHeight="1">
      <c r="A36" s="61" t="s">
        <v>1197</v>
      </c>
      <c r="B36" s="60"/>
    </row>
    <row r="37" spans="1:2" ht="22.5" customHeight="1">
      <c r="A37" s="61" t="s">
        <v>1198</v>
      </c>
      <c r="B37" s="60"/>
    </row>
    <row r="38" spans="1:2" ht="22.5" customHeight="1">
      <c r="A38" s="61" t="s">
        <v>1201</v>
      </c>
      <c r="B38" s="60"/>
    </row>
    <row r="39" spans="1:2" ht="22.5" customHeight="1">
      <c r="A39" s="59" t="s">
        <v>1202</v>
      </c>
      <c r="B39" s="60">
        <f>SUM(B40:B41)</f>
        <v>0</v>
      </c>
    </row>
    <row r="40" spans="1:2" ht="22.5" customHeight="1">
      <c r="A40" s="61" t="s">
        <v>1198</v>
      </c>
      <c r="B40" s="60"/>
    </row>
    <row r="41" spans="1:2" ht="22.5" customHeight="1">
      <c r="A41" s="61" t="s">
        <v>1203</v>
      </c>
      <c r="B41" s="60"/>
    </row>
    <row r="42" spans="1:2" ht="22.5" customHeight="1">
      <c r="A42" s="59" t="s">
        <v>653</v>
      </c>
      <c r="B42" s="60">
        <f>B43+B48</f>
        <v>0</v>
      </c>
    </row>
    <row r="43" spans="1:2" ht="22.5" customHeight="1">
      <c r="A43" s="59" t="s">
        <v>1204</v>
      </c>
      <c r="B43" s="60">
        <f>SUM(B44:B47)</f>
        <v>0</v>
      </c>
    </row>
    <row r="44" spans="1:2" ht="22.5" customHeight="1">
      <c r="A44" s="61" t="s">
        <v>1205</v>
      </c>
      <c r="B44" s="60"/>
    </row>
    <row r="45" spans="1:2" ht="22.5" customHeight="1">
      <c r="A45" s="61" t="s">
        <v>1206</v>
      </c>
      <c r="B45" s="60"/>
    </row>
    <row r="46" spans="1:2" ht="22.5" customHeight="1">
      <c r="A46" s="61" t="s">
        <v>1207</v>
      </c>
      <c r="B46" s="60"/>
    </row>
    <row r="47" spans="1:2" ht="22.5" customHeight="1">
      <c r="A47" s="61" t="s">
        <v>1208</v>
      </c>
      <c r="B47" s="60"/>
    </row>
    <row r="48" spans="1:2" ht="22.5" customHeight="1">
      <c r="A48" s="59" t="s">
        <v>1209</v>
      </c>
      <c r="B48" s="60">
        <f>SUM(B49:B52)</f>
        <v>0</v>
      </c>
    </row>
    <row r="49" spans="1:2" ht="22.5" customHeight="1">
      <c r="A49" s="61" t="s">
        <v>1210</v>
      </c>
      <c r="B49" s="60"/>
    </row>
    <row r="50" spans="1:2" ht="22.5" customHeight="1">
      <c r="A50" s="61" t="s">
        <v>1211</v>
      </c>
      <c r="B50" s="60"/>
    </row>
    <row r="51" spans="1:2" ht="22.5" customHeight="1">
      <c r="A51" s="61" t="s">
        <v>1212</v>
      </c>
      <c r="B51" s="60"/>
    </row>
    <row r="52" spans="1:2" ht="22.5" customHeight="1">
      <c r="A52" s="61" t="s">
        <v>1213</v>
      </c>
      <c r="B52" s="60"/>
    </row>
    <row r="53" spans="1:2" ht="22.5" customHeight="1">
      <c r="A53" s="59" t="s">
        <v>724</v>
      </c>
      <c r="B53" s="60">
        <f>B54+B67+B71+B72+B78+B82+B86+B90+B96+B99</f>
        <v>0</v>
      </c>
    </row>
    <row r="54" spans="1:2" ht="22.5" customHeight="1">
      <c r="A54" s="59" t="s">
        <v>1214</v>
      </c>
      <c r="B54" s="60">
        <f>SUM(B55:B66)</f>
        <v>0</v>
      </c>
    </row>
    <row r="55" spans="1:2" ht="22.5" customHeight="1">
      <c r="A55" s="61" t="s">
        <v>1215</v>
      </c>
      <c r="B55" s="60"/>
    </row>
    <row r="56" spans="1:2" ht="22.5" customHeight="1">
      <c r="A56" s="61" t="s">
        <v>1216</v>
      </c>
      <c r="B56" s="60"/>
    </row>
    <row r="57" spans="1:2" ht="22.5" customHeight="1">
      <c r="A57" s="61" t="s">
        <v>1217</v>
      </c>
      <c r="B57" s="60"/>
    </row>
    <row r="58" spans="1:2" ht="22.5" customHeight="1">
      <c r="A58" s="61" t="s">
        <v>1218</v>
      </c>
      <c r="B58" s="60"/>
    </row>
    <row r="59" spans="1:2" ht="22.5" customHeight="1">
      <c r="A59" s="61" t="s">
        <v>1219</v>
      </c>
      <c r="B59" s="60"/>
    </row>
    <row r="60" spans="1:2" ht="22.5" customHeight="1">
      <c r="A60" s="61" t="s">
        <v>1220</v>
      </c>
      <c r="B60" s="60"/>
    </row>
    <row r="61" spans="1:2" ht="22.5" customHeight="1">
      <c r="A61" s="61" t="s">
        <v>1221</v>
      </c>
      <c r="B61" s="60"/>
    </row>
    <row r="62" spans="1:2" ht="22.5" customHeight="1">
      <c r="A62" s="61" t="s">
        <v>1222</v>
      </c>
      <c r="B62" s="60"/>
    </row>
    <row r="63" spans="1:2" ht="22.5" customHeight="1">
      <c r="A63" s="61" t="s">
        <v>1223</v>
      </c>
      <c r="B63" s="60"/>
    </row>
    <row r="64" spans="1:2" ht="22.5" customHeight="1">
      <c r="A64" s="61" t="s">
        <v>1224</v>
      </c>
      <c r="B64" s="60"/>
    </row>
    <row r="65" spans="1:2" ht="22.5" customHeight="1">
      <c r="A65" s="61" t="s">
        <v>1031</v>
      </c>
      <c r="B65" s="60"/>
    </row>
    <row r="66" spans="1:2" ht="22.5" customHeight="1">
      <c r="A66" s="61" t="s">
        <v>1225</v>
      </c>
      <c r="B66" s="60"/>
    </row>
    <row r="67" spans="1:2" ht="22.5" customHeight="1">
      <c r="A67" s="59" t="s">
        <v>1226</v>
      </c>
      <c r="B67" s="60">
        <f>SUM(B68:B70)</f>
        <v>0</v>
      </c>
    </row>
    <row r="68" spans="1:2" ht="22.5" customHeight="1">
      <c r="A68" s="61" t="s">
        <v>1215</v>
      </c>
      <c r="B68" s="60"/>
    </row>
    <row r="69" spans="1:2" ht="22.5" customHeight="1">
      <c r="A69" s="61" t="s">
        <v>1216</v>
      </c>
      <c r="B69" s="60"/>
    </row>
    <row r="70" spans="1:2" ht="22.5" customHeight="1">
      <c r="A70" s="61" t="s">
        <v>1227</v>
      </c>
      <c r="B70" s="60"/>
    </row>
    <row r="71" spans="1:2" ht="22.5" customHeight="1">
      <c r="A71" s="59" t="s">
        <v>1228</v>
      </c>
      <c r="B71" s="60"/>
    </row>
    <row r="72" spans="1:2" ht="22.5" customHeight="1">
      <c r="A72" s="59" t="s">
        <v>1229</v>
      </c>
      <c r="B72" s="60">
        <f>SUM(B73:B77)</f>
        <v>0</v>
      </c>
    </row>
    <row r="73" spans="1:2" ht="22.5" customHeight="1">
      <c r="A73" s="61" t="s">
        <v>1230</v>
      </c>
      <c r="B73" s="60"/>
    </row>
    <row r="74" spans="1:2" ht="22.5" customHeight="1">
      <c r="A74" s="61" t="s">
        <v>1231</v>
      </c>
      <c r="B74" s="60"/>
    </row>
    <row r="75" spans="1:2" ht="22.5" customHeight="1">
      <c r="A75" s="61" t="s">
        <v>1232</v>
      </c>
      <c r="B75" s="60"/>
    </row>
    <row r="76" spans="1:2" ht="22.5" customHeight="1">
      <c r="A76" s="61" t="s">
        <v>1233</v>
      </c>
      <c r="B76" s="60"/>
    </row>
    <row r="77" spans="1:2" ht="22.5" customHeight="1">
      <c r="A77" s="61" t="s">
        <v>1234</v>
      </c>
      <c r="B77" s="60"/>
    </row>
    <row r="78" spans="1:2" ht="22.5" customHeight="1">
      <c r="A78" s="59" t="s">
        <v>1235</v>
      </c>
      <c r="B78" s="60">
        <f>SUM(B79:B81)</f>
        <v>0</v>
      </c>
    </row>
    <row r="79" spans="1:2" ht="22.5" customHeight="1">
      <c r="A79" s="61" t="s">
        <v>1236</v>
      </c>
      <c r="B79" s="60"/>
    </row>
    <row r="80" spans="1:2" ht="22.5" customHeight="1">
      <c r="A80" s="61" t="s">
        <v>1237</v>
      </c>
      <c r="B80" s="60"/>
    </row>
    <row r="81" spans="1:2" ht="22.5" customHeight="1">
      <c r="A81" s="61" t="s">
        <v>1238</v>
      </c>
      <c r="B81" s="60"/>
    </row>
    <row r="82" spans="1:2" ht="22.5" customHeight="1">
      <c r="A82" s="59" t="s">
        <v>1239</v>
      </c>
      <c r="B82" s="60">
        <f>SUM(B83:B85)</f>
        <v>0</v>
      </c>
    </row>
    <row r="83" spans="1:2" ht="22.5" customHeight="1">
      <c r="A83" s="61" t="s">
        <v>1215</v>
      </c>
      <c r="B83" s="60"/>
    </row>
    <row r="84" spans="1:2" ht="22.5" customHeight="1">
      <c r="A84" s="61" t="s">
        <v>1216</v>
      </c>
      <c r="B84" s="60"/>
    </row>
    <row r="85" spans="1:2" ht="22.5" customHeight="1">
      <c r="A85" s="61" t="s">
        <v>1240</v>
      </c>
      <c r="B85" s="60"/>
    </row>
    <row r="86" spans="1:2" ht="22.5" customHeight="1">
      <c r="A86" s="59" t="s">
        <v>1241</v>
      </c>
      <c r="B86" s="60">
        <f>SUM(B87:B89)</f>
        <v>0</v>
      </c>
    </row>
    <row r="87" spans="1:2" ht="22.5" customHeight="1">
      <c r="A87" s="61" t="s">
        <v>1215</v>
      </c>
      <c r="B87" s="60"/>
    </row>
    <row r="88" spans="1:2" ht="22.5" customHeight="1">
      <c r="A88" s="61" t="s">
        <v>1216</v>
      </c>
      <c r="B88" s="60"/>
    </row>
    <row r="89" spans="1:2" ht="22.5" customHeight="1">
      <c r="A89" s="61" t="s">
        <v>1242</v>
      </c>
      <c r="B89" s="60"/>
    </row>
    <row r="90" spans="1:2" ht="22.5" customHeight="1">
      <c r="A90" s="59" t="s">
        <v>1243</v>
      </c>
      <c r="B90" s="60">
        <f>SUM(B91:B95)</f>
        <v>0</v>
      </c>
    </row>
    <row r="91" spans="1:2" ht="22.5" customHeight="1">
      <c r="A91" s="61" t="s">
        <v>1230</v>
      </c>
      <c r="B91" s="60"/>
    </row>
    <row r="92" spans="1:2" ht="22.5" customHeight="1">
      <c r="A92" s="61" t="s">
        <v>1231</v>
      </c>
      <c r="B92" s="60"/>
    </row>
    <row r="93" spans="1:2" ht="22.5" customHeight="1">
      <c r="A93" s="61" t="s">
        <v>1232</v>
      </c>
      <c r="B93" s="60"/>
    </row>
    <row r="94" spans="1:2" ht="22.5" customHeight="1">
      <c r="A94" s="61" t="s">
        <v>1233</v>
      </c>
      <c r="B94" s="60"/>
    </row>
    <row r="95" spans="1:2" ht="22.5" customHeight="1">
      <c r="A95" s="61" t="s">
        <v>1244</v>
      </c>
      <c r="B95" s="60"/>
    </row>
    <row r="96" spans="1:2" ht="22.5" customHeight="1">
      <c r="A96" s="59" t="s">
        <v>1245</v>
      </c>
      <c r="B96" s="60">
        <f>SUM(B97:B98)</f>
        <v>0</v>
      </c>
    </row>
    <row r="97" spans="1:2" ht="22.5" customHeight="1">
      <c r="A97" s="61" t="s">
        <v>1236</v>
      </c>
      <c r="B97" s="60"/>
    </row>
    <row r="98" spans="1:2" ht="22.5" customHeight="1">
      <c r="A98" s="61" t="s">
        <v>1246</v>
      </c>
      <c r="B98" s="60"/>
    </row>
    <row r="99" spans="1:2" ht="22.5" customHeight="1">
      <c r="A99" s="59" t="s">
        <v>1247</v>
      </c>
      <c r="B99" s="60">
        <f>SUM(B100:B107)</f>
        <v>0</v>
      </c>
    </row>
    <row r="100" spans="1:2" ht="22.5" customHeight="1">
      <c r="A100" s="61" t="s">
        <v>1215</v>
      </c>
      <c r="B100" s="60"/>
    </row>
    <row r="101" spans="1:2" ht="22.5" customHeight="1">
      <c r="A101" s="61" t="s">
        <v>1216</v>
      </c>
      <c r="B101" s="60"/>
    </row>
    <row r="102" spans="1:2" ht="22.5" customHeight="1">
      <c r="A102" s="61" t="s">
        <v>1217</v>
      </c>
      <c r="B102" s="60"/>
    </row>
    <row r="103" spans="1:2" ht="22.5" customHeight="1">
      <c r="A103" s="61" t="s">
        <v>1218</v>
      </c>
      <c r="B103" s="60"/>
    </row>
    <row r="104" spans="1:2" ht="22.5" customHeight="1">
      <c r="A104" s="61" t="s">
        <v>1221</v>
      </c>
      <c r="B104" s="60"/>
    </row>
    <row r="105" spans="1:2" ht="22.5" customHeight="1">
      <c r="A105" s="61" t="s">
        <v>1223</v>
      </c>
      <c r="B105" s="60"/>
    </row>
    <row r="106" spans="1:2" ht="22.5" customHeight="1">
      <c r="A106" s="61" t="s">
        <v>1224</v>
      </c>
      <c r="B106" s="60"/>
    </row>
    <row r="107" spans="1:2" ht="22.5" customHeight="1">
      <c r="A107" s="61" t="s">
        <v>1248</v>
      </c>
      <c r="B107" s="60"/>
    </row>
    <row r="108" spans="1:2" ht="22.5" customHeight="1">
      <c r="A108" s="59" t="s">
        <v>744</v>
      </c>
      <c r="B108" s="60">
        <f>B109+B114+B119+B124+B127</f>
        <v>10</v>
      </c>
    </row>
    <row r="109" spans="1:2" ht="22.5" customHeight="1">
      <c r="A109" s="59" t="s">
        <v>1249</v>
      </c>
      <c r="B109" s="60">
        <f>SUM(B110:B113)</f>
        <v>0</v>
      </c>
    </row>
    <row r="110" spans="1:2" ht="22.5" customHeight="1">
      <c r="A110" s="61" t="s">
        <v>1198</v>
      </c>
      <c r="B110" s="60"/>
    </row>
    <row r="111" spans="1:2" ht="22.5" customHeight="1">
      <c r="A111" s="61" t="s">
        <v>1250</v>
      </c>
      <c r="B111" s="60"/>
    </row>
    <row r="112" spans="1:2" ht="22.5" customHeight="1">
      <c r="A112" s="61" t="s">
        <v>1251</v>
      </c>
      <c r="B112" s="60"/>
    </row>
    <row r="113" spans="1:2" ht="22.5" customHeight="1">
      <c r="A113" s="61" t="s">
        <v>1252</v>
      </c>
      <c r="B113" s="60"/>
    </row>
    <row r="114" spans="1:2" ht="22.5" customHeight="1">
      <c r="A114" s="59" t="s">
        <v>1253</v>
      </c>
      <c r="B114" s="60">
        <f>SUM(B115:B118)</f>
        <v>10</v>
      </c>
    </row>
    <row r="115" spans="1:2" ht="22.5" customHeight="1">
      <c r="A115" s="61" t="s">
        <v>1198</v>
      </c>
      <c r="B115" s="60"/>
    </row>
    <row r="116" spans="1:2" ht="22.5" customHeight="1">
      <c r="A116" s="61" t="s">
        <v>1250</v>
      </c>
      <c r="B116" s="60">
        <v>10</v>
      </c>
    </row>
    <row r="117" spans="1:2" ht="22.5" customHeight="1">
      <c r="A117" s="61" t="s">
        <v>1254</v>
      </c>
      <c r="B117" s="60"/>
    </row>
    <row r="118" spans="1:2" ht="22.5" customHeight="1">
      <c r="A118" s="61" t="s">
        <v>1255</v>
      </c>
      <c r="B118" s="60"/>
    </row>
    <row r="119" spans="1:2" ht="22.5" customHeight="1">
      <c r="A119" s="59" t="s">
        <v>1256</v>
      </c>
      <c r="B119" s="60">
        <f>SUM(B120:B123)</f>
        <v>0</v>
      </c>
    </row>
    <row r="120" spans="1:2" ht="22.5" customHeight="1">
      <c r="A120" s="61" t="s">
        <v>809</v>
      </c>
      <c r="B120" s="60"/>
    </row>
    <row r="121" spans="1:2" ht="22.5" customHeight="1">
      <c r="A121" s="61" t="s">
        <v>1257</v>
      </c>
      <c r="B121" s="60"/>
    </row>
    <row r="122" spans="1:2" ht="22.5" customHeight="1">
      <c r="A122" s="61" t="s">
        <v>1258</v>
      </c>
      <c r="B122" s="60"/>
    </row>
    <row r="123" spans="1:2" ht="22.5" customHeight="1">
      <c r="A123" s="61" t="s">
        <v>1259</v>
      </c>
      <c r="B123" s="60"/>
    </row>
    <row r="124" spans="1:2" ht="22.5" customHeight="1">
      <c r="A124" s="59" t="s">
        <v>1260</v>
      </c>
      <c r="B124" s="60">
        <f>SUM(B125:B126)</f>
        <v>0</v>
      </c>
    </row>
    <row r="125" spans="1:2" ht="22.5" customHeight="1">
      <c r="A125" s="61" t="s">
        <v>1198</v>
      </c>
      <c r="B125" s="60"/>
    </row>
    <row r="126" spans="1:2" ht="22.5" customHeight="1">
      <c r="A126" s="61" t="s">
        <v>1261</v>
      </c>
      <c r="B126" s="60"/>
    </row>
    <row r="127" spans="1:2" ht="22.5" customHeight="1">
      <c r="A127" s="59" t="s">
        <v>1262</v>
      </c>
      <c r="B127" s="60">
        <f>SUM(B128:B131)</f>
        <v>0</v>
      </c>
    </row>
    <row r="128" spans="1:2" ht="22.5" customHeight="1">
      <c r="A128" s="61" t="s">
        <v>809</v>
      </c>
      <c r="B128" s="60"/>
    </row>
    <row r="129" spans="1:2" ht="22.5" customHeight="1">
      <c r="A129" s="61" t="s">
        <v>1263</v>
      </c>
      <c r="B129" s="60"/>
    </row>
    <row r="130" spans="1:2" ht="22.5" customHeight="1">
      <c r="A130" s="61" t="s">
        <v>1258</v>
      </c>
      <c r="B130" s="60"/>
    </row>
    <row r="131" spans="1:2" ht="22.5" customHeight="1">
      <c r="A131" s="61" t="s">
        <v>1264</v>
      </c>
      <c r="B131" s="60"/>
    </row>
    <row r="132" spans="1:2" ht="22.5" customHeight="1">
      <c r="A132" s="59" t="s">
        <v>840</v>
      </c>
      <c r="B132" s="60">
        <f>B133+B138+B143+B148+B157+B164+B173+B176+B179+B180</f>
        <v>0</v>
      </c>
    </row>
    <row r="133" spans="1:2" ht="22.5" customHeight="1">
      <c r="A133" s="59" t="s">
        <v>1265</v>
      </c>
      <c r="B133" s="60">
        <f>SUM(B134:B137)</f>
        <v>0</v>
      </c>
    </row>
    <row r="134" spans="1:2" ht="22.5" customHeight="1">
      <c r="A134" s="61" t="s">
        <v>842</v>
      </c>
      <c r="B134" s="60"/>
    </row>
    <row r="135" spans="1:2" ht="22.5" customHeight="1">
      <c r="A135" s="61" t="s">
        <v>843</v>
      </c>
      <c r="B135" s="60"/>
    </row>
    <row r="136" spans="1:2" ht="22.5" customHeight="1">
      <c r="A136" s="61" t="s">
        <v>1266</v>
      </c>
      <c r="B136" s="60"/>
    </row>
    <row r="137" spans="1:2" ht="22.5" customHeight="1">
      <c r="A137" s="61" t="s">
        <v>1267</v>
      </c>
      <c r="B137" s="60"/>
    </row>
    <row r="138" spans="1:2" ht="22.5" customHeight="1">
      <c r="A138" s="59" t="s">
        <v>1268</v>
      </c>
      <c r="B138" s="60">
        <f>SUM(B139:B142)</f>
        <v>0</v>
      </c>
    </row>
    <row r="139" spans="1:2" ht="22.5" customHeight="1">
      <c r="A139" s="61" t="s">
        <v>1266</v>
      </c>
      <c r="B139" s="60"/>
    </row>
    <row r="140" spans="1:2" ht="22.5" customHeight="1">
      <c r="A140" s="61" t="s">
        <v>1269</v>
      </c>
      <c r="B140" s="60"/>
    </row>
    <row r="141" spans="1:2" ht="22.5" customHeight="1">
      <c r="A141" s="61" t="s">
        <v>1270</v>
      </c>
      <c r="B141" s="60"/>
    </row>
    <row r="142" spans="1:2" ht="22.5" customHeight="1">
      <c r="A142" s="61" t="s">
        <v>1271</v>
      </c>
      <c r="B142" s="60"/>
    </row>
    <row r="143" spans="1:2" ht="22.5" customHeight="1">
      <c r="A143" s="59" t="s">
        <v>1272</v>
      </c>
      <c r="B143" s="60">
        <f>SUM(B144:B147)</f>
        <v>0</v>
      </c>
    </row>
    <row r="144" spans="1:2" ht="22.5" customHeight="1">
      <c r="A144" s="61" t="s">
        <v>849</v>
      </c>
      <c r="B144" s="60"/>
    </row>
    <row r="145" spans="1:2" ht="22.5" customHeight="1">
      <c r="A145" s="61" t="s">
        <v>1273</v>
      </c>
      <c r="B145" s="60"/>
    </row>
    <row r="146" spans="1:2" ht="22.5" customHeight="1">
      <c r="A146" s="61" t="s">
        <v>1274</v>
      </c>
      <c r="B146" s="60"/>
    </row>
    <row r="147" spans="1:2" ht="22.5" customHeight="1">
      <c r="A147" s="61" t="s">
        <v>1275</v>
      </c>
      <c r="B147" s="60"/>
    </row>
    <row r="148" spans="1:2" ht="22.5" customHeight="1">
      <c r="A148" s="59" t="s">
        <v>1276</v>
      </c>
      <c r="B148" s="60">
        <f>SUM(B149:B156)</f>
        <v>0</v>
      </c>
    </row>
    <row r="149" spans="1:2" ht="22.5" customHeight="1">
      <c r="A149" s="61" t="s">
        <v>1277</v>
      </c>
      <c r="B149" s="60"/>
    </row>
    <row r="150" spans="1:2" ht="22.5" customHeight="1">
      <c r="A150" s="61" t="s">
        <v>1278</v>
      </c>
      <c r="B150" s="60"/>
    </row>
    <row r="151" spans="1:2" ht="22.5" customHeight="1">
      <c r="A151" s="61" t="s">
        <v>1279</v>
      </c>
      <c r="B151" s="60"/>
    </row>
    <row r="152" spans="1:2" ht="22.5" customHeight="1">
      <c r="A152" s="61" t="s">
        <v>1280</v>
      </c>
      <c r="B152" s="60"/>
    </row>
    <row r="153" spans="1:2" ht="22.5" customHeight="1">
      <c r="A153" s="61" t="s">
        <v>1281</v>
      </c>
      <c r="B153" s="60"/>
    </row>
    <row r="154" spans="1:2" ht="22.5" customHeight="1">
      <c r="A154" s="61" t="s">
        <v>1282</v>
      </c>
      <c r="B154" s="60"/>
    </row>
    <row r="155" spans="1:2" ht="22.5" customHeight="1">
      <c r="A155" s="61" t="s">
        <v>1283</v>
      </c>
      <c r="B155" s="60"/>
    </row>
    <row r="156" spans="1:2" ht="22.5" customHeight="1">
      <c r="A156" s="61" t="s">
        <v>1284</v>
      </c>
      <c r="B156" s="60"/>
    </row>
    <row r="157" spans="1:2" ht="22.5" customHeight="1">
      <c r="A157" s="59" t="s">
        <v>1285</v>
      </c>
      <c r="B157" s="60">
        <f>SUM(B158:B163)</f>
        <v>0</v>
      </c>
    </row>
    <row r="158" spans="1:2" ht="22.5" customHeight="1">
      <c r="A158" s="61" t="s">
        <v>1286</v>
      </c>
      <c r="B158" s="60"/>
    </row>
    <row r="159" spans="1:2" ht="22.5" customHeight="1">
      <c r="A159" s="61" t="s">
        <v>1287</v>
      </c>
      <c r="B159" s="60"/>
    </row>
    <row r="160" spans="1:2" ht="22.5" customHeight="1">
      <c r="A160" s="61" t="s">
        <v>1288</v>
      </c>
      <c r="B160" s="60"/>
    </row>
    <row r="161" spans="1:2" ht="22.5" customHeight="1">
      <c r="A161" s="61" t="s">
        <v>1289</v>
      </c>
      <c r="B161" s="60"/>
    </row>
    <row r="162" spans="1:2" ht="22.5" customHeight="1">
      <c r="A162" s="61" t="s">
        <v>1290</v>
      </c>
      <c r="B162" s="60"/>
    </row>
    <row r="163" spans="1:2" ht="22.5" customHeight="1">
      <c r="A163" s="61" t="s">
        <v>1291</v>
      </c>
      <c r="B163" s="60"/>
    </row>
    <row r="164" spans="1:2" ht="22.5" customHeight="1">
      <c r="A164" s="59" t="s">
        <v>1292</v>
      </c>
      <c r="B164" s="60">
        <f>SUM(B165:B172)</f>
        <v>0</v>
      </c>
    </row>
    <row r="165" spans="1:2" ht="22.5" customHeight="1">
      <c r="A165" s="61" t="s">
        <v>1293</v>
      </c>
      <c r="B165" s="60"/>
    </row>
    <row r="166" spans="1:2" ht="22.5" customHeight="1">
      <c r="A166" s="61" t="s">
        <v>870</v>
      </c>
      <c r="B166" s="60"/>
    </row>
    <row r="167" spans="1:2" ht="22.5" customHeight="1">
      <c r="A167" s="61" t="s">
        <v>1294</v>
      </c>
      <c r="B167" s="60"/>
    </row>
    <row r="168" spans="1:2" ht="22.5" customHeight="1">
      <c r="A168" s="61" t="s">
        <v>1295</v>
      </c>
      <c r="B168" s="60"/>
    </row>
    <row r="169" spans="1:2" ht="22.5" customHeight="1">
      <c r="A169" s="61" t="s">
        <v>1296</v>
      </c>
      <c r="B169" s="60"/>
    </row>
    <row r="170" spans="1:2" ht="22.5" customHeight="1">
      <c r="A170" s="61" t="s">
        <v>1297</v>
      </c>
      <c r="B170" s="60"/>
    </row>
    <row r="171" spans="1:2" ht="22.5" customHeight="1">
      <c r="A171" s="61" t="s">
        <v>1298</v>
      </c>
      <c r="B171" s="60"/>
    </row>
    <row r="172" spans="1:2" ht="22.5" customHeight="1">
      <c r="A172" s="61" t="s">
        <v>1299</v>
      </c>
      <c r="B172" s="60"/>
    </row>
    <row r="173" spans="1:2" ht="22.5" customHeight="1">
      <c r="A173" s="59" t="s">
        <v>1300</v>
      </c>
      <c r="B173" s="60">
        <f>SUM(B174:B175)</f>
        <v>0</v>
      </c>
    </row>
    <row r="174" spans="1:2" ht="22.5" customHeight="1">
      <c r="A174" s="61" t="s">
        <v>842</v>
      </c>
      <c r="B174" s="60"/>
    </row>
    <row r="175" spans="1:2" ht="22.5" customHeight="1">
      <c r="A175" s="61" t="s">
        <v>1301</v>
      </c>
      <c r="B175" s="60"/>
    </row>
    <row r="176" spans="1:2" ht="22.5" customHeight="1">
      <c r="A176" s="59" t="s">
        <v>1302</v>
      </c>
      <c r="B176" s="60">
        <f>SUM(B177:B178)</f>
        <v>0</v>
      </c>
    </row>
    <row r="177" spans="1:2" ht="22.5" customHeight="1">
      <c r="A177" s="61" t="s">
        <v>842</v>
      </c>
      <c r="B177" s="60"/>
    </row>
    <row r="178" spans="1:2" ht="22.5" customHeight="1">
      <c r="A178" s="61" t="s">
        <v>1303</v>
      </c>
      <c r="B178" s="60"/>
    </row>
    <row r="179" spans="1:2" ht="22.5" customHeight="1">
      <c r="A179" s="59" t="s">
        <v>1304</v>
      </c>
      <c r="B179" s="60"/>
    </row>
    <row r="180" spans="1:2" ht="22.5" customHeight="1">
      <c r="A180" s="59" t="s">
        <v>1305</v>
      </c>
      <c r="B180" s="60">
        <f>SUM(B181:B183)</f>
        <v>0</v>
      </c>
    </row>
    <row r="181" spans="1:2" ht="22.5" customHeight="1">
      <c r="A181" s="61" t="s">
        <v>849</v>
      </c>
      <c r="B181" s="60"/>
    </row>
    <row r="182" spans="1:2" ht="22.5" customHeight="1">
      <c r="A182" s="61" t="s">
        <v>1274</v>
      </c>
      <c r="B182" s="60"/>
    </row>
    <row r="183" spans="1:2" ht="22.5" customHeight="1">
      <c r="A183" s="61" t="s">
        <v>1306</v>
      </c>
      <c r="B183" s="60"/>
    </row>
    <row r="184" spans="1:2" ht="22.5" customHeight="1">
      <c r="A184" s="59" t="s">
        <v>891</v>
      </c>
      <c r="B184" s="60">
        <f>B185</f>
        <v>0</v>
      </c>
    </row>
    <row r="185" spans="1:2" ht="22.5" customHeight="1">
      <c r="A185" s="59" t="s">
        <v>1307</v>
      </c>
      <c r="B185" s="60">
        <f>SUM(B186:B188)</f>
        <v>0</v>
      </c>
    </row>
    <row r="186" spans="1:2" ht="22.5" customHeight="1">
      <c r="A186" s="61" t="s">
        <v>1308</v>
      </c>
      <c r="B186" s="60"/>
    </row>
    <row r="187" spans="1:2" ht="22.5" customHeight="1">
      <c r="A187" s="61" t="s">
        <v>1309</v>
      </c>
      <c r="B187" s="60"/>
    </row>
    <row r="188" spans="1:2" ht="22.5" customHeight="1">
      <c r="A188" s="61" t="s">
        <v>1310</v>
      </c>
      <c r="B188" s="60"/>
    </row>
    <row r="189" spans="1:2" ht="22.5" customHeight="1">
      <c r="A189" s="59" t="s">
        <v>949</v>
      </c>
      <c r="B189" s="60">
        <f>SUM(B190:B191)</f>
        <v>0</v>
      </c>
    </row>
    <row r="190" spans="1:2" ht="22.5" customHeight="1">
      <c r="A190" s="61" t="s">
        <v>1311</v>
      </c>
      <c r="B190" s="60"/>
    </row>
    <row r="191" spans="1:2" ht="22.5" customHeight="1">
      <c r="A191" s="61" t="s">
        <v>1312</v>
      </c>
      <c r="B191" s="60"/>
    </row>
    <row r="192" spans="1:2" ht="22.5" customHeight="1">
      <c r="A192" s="59" t="s">
        <v>1122</v>
      </c>
      <c r="B192" s="60">
        <f>B193+B197+B206</f>
        <v>0</v>
      </c>
    </row>
    <row r="193" spans="1:2" ht="22.5" customHeight="1">
      <c r="A193" s="59" t="s">
        <v>1313</v>
      </c>
      <c r="B193" s="60">
        <f>SUM(B194:B196)</f>
        <v>0</v>
      </c>
    </row>
    <row r="194" spans="1:2" ht="22.5" customHeight="1">
      <c r="A194" s="61" t="s">
        <v>1314</v>
      </c>
      <c r="B194" s="60"/>
    </row>
    <row r="195" spans="1:2" ht="22.5" customHeight="1">
      <c r="A195" s="61" t="s">
        <v>1315</v>
      </c>
      <c r="B195" s="60"/>
    </row>
    <row r="196" spans="1:2" ht="22.5" customHeight="1">
      <c r="A196" s="61" t="s">
        <v>1316</v>
      </c>
      <c r="B196" s="60"/>
    </row>
    <row r="197" spans="1:2" ht="22.5" customHeight="1">
      <c r="A197" s="59" t="s">
        <v>1317</v>
      </c>
      <c r="B197" s="60">
        <f>SUM(B198:B205)</f>
        <v>0</v>
      </c>
    </row>
    <row r="198" spans="1:2" ht="22.5" customHeight="1">
      <c r="A198" s="61" t="s">
        <v>1318</v>
      </c>
      <c r="B198" s="60"/>
    </row>
    <row r="199" spans="1:2" ht="22.5" customHeight="1">
      <c r="A199" s="61" t="s">
        <v>1319</v>
      </c>
      <c r="B199" s="60"/>
    </row>
    <row r="200" spans="1:2" ht="22.5" customHeight="1">
      <c r="A200" s="61" t="s">
        <v>1320</v>
      </c>
      <c r="B200" s="60"/>
    </row>
    <row r="201" spans="1:2" ht="22.5" customHeight="1">
      <c r="A201" s="61" t="s">
        <v>1321</v>
      </c>
      <c r="B201" s="60"/>
    </row>
    <row r="202" spans="1:2" ht="22.5" customHeight="1">
      <c r="A202" s="61" t="s">
        <v>1322</v>
      </c>
      <c r="B202" s="60"/>
    </row>
    <row r="203" spans="1:2" ht="22.5" customHeight="1">
      <c r="A203" s="61" t="s">
        <v>1323</v>
      </c>
      <c r="B203" s="60"/>
    </row>
    <row r="204" spans="1:2" ht="22.5" customHeight="1">
      <c r="A204" s="61" t="s">
        <v>1324</v>
      </c>
      <c r="B204" s="60"/>
    </row>
    <row r="205" spans="1:2" ht="22.5" customHeight="1">
      <c r="A205" s="61" t="s">
        <v>1325</v>
      </c>
      <c r="B205" s="60"/>
    </row>
    <row r="206" spans="1:2" ht="22.5" customHeight="1">
      <c r="A206" s="59" t="s">
        <v>1326</v>
      </c>
      <c r="B206" s="60">
        <f>SUM(B207:B217)</f>
        <v>0</v>
      </c>
    </row>
    <row r="207" spans="1:2" ht="22.5" customHeight="1">
      <c r="A207" s="61" t="s">
        <v>1327</v>
      </c>
      <c r="B207" s="60"/>
    </row>
    <row r="208" spans="1:2" ht="22.5" customHeight="1">
      <c r="A208" s="61" t="s">
        <v>1328</v>
      </c>
      <c r="B208" s="60"/>
    </row>
    <row r="209" spans="1:2" ht="22.5" customHeight="1">
      <c r="A209" s="61" t="s">
        <v>1329</v>
      </c>
      <c r="B209" s="60"/>
    </row>
    <row r="210" spans="1:2" ht="22.5" customHeight="1">
      <c r="A210" s="61" t="s">
        <v>1330</v>
      </c>
      <c r="B210" s="60"/>
    </row>
    <row r="211" spans="1:2" ht="22.5" customHeight="1">
      <c r="A211" s="61" t="s">
        <v>1331</v>
      </c>
      <c r="B211" s="60"/>
    </row>
    <row r="212" spans="1:2" ht="22.5" customHeight="1">
      <c r="A212" s="61" t="s">
        <v>1332</v>
      </c>
      <c r="B212" s="60"/>
    </row>
    <row r="213" spans="1:2" ht="22.5" customHeight="1">
      <c r="A213" s="61" t="s">
        <v>1333</v>
      </c>
      <c r="B213" s="60"/>
    </row>
    <row r="214" spans="1:2" ht="22.5" customHeight="1">
      <c r="A214" s="61" t="s">
        <v>1334</v>
      </c>
      <c r="B214" s="60"/>
    </row>
    <row r="215" spans="1:2" ht="22.5" customHeight="1">
      <c r="A215" s="61" t="s">
        <v>1335</v>
      </c>
      <c r="B215" s="60"/>
    </row>
    <row r="216" spans="1:2" ht="22.5" customHeight="1">
      <c r="A216" s="61" t="s">
        <v>1336</v>
      </c>
      <c r="B216" s="60"/>
    </row>
    <row r="217" spans="1:2" ht="22.5" customHeight="1">
      <c r="A217" s="61" t="s">
        <v>1337</v>
      </c>
      <c r="B217" s="60"/>
    </row>
    <row r="218" spans="1:2" ht="22.5" customHeight="1">
      <c r="A218" s="59" t="s">
        <v>1123</v>
      </c>
      <c r="B218" s="60">
        <f>B219</f>
        <v>0</v>
      </c>
    </row>
    <row r="219" spans="1:2" ht="22.5" customHeight="1">
      <c r="A219" s="59" t="s">
        <v>1338</v>
      </c>
      <c r="B219" s="60">
        <f>SUM(B220:B235)</f>
        <v>0</v>
      </c>
    </row>
    <row r="220" spans="1:2" ht="22.5" customHeight="1">
      <c r="A220" s="61" t="s">
        <v>1339</v>
      </c>
      <c r="B220" s="60"/>
    </row>
    <row r="221" spans="1:2" ht="22.5" customHeight="1">
      <c r="A221" s="61" t="s">
        <v>1340</v>
      </c>
      <c r="B221" s="60"/>
    </row>
    <row r="222" spans="1:2" ht="22.5" customHeight="1">
      <c r="A222" s="61" t="s">
        <v>1341</v>
      </c>
      <c r="B222" s="60"/>
    </row>
    <row r="223" spans="1:2" ht="22.5" customHeight="1">
      <c r="A223" s="61" t="s">
        <v>1342</v>
      </c>
      <c r="B223" s="60"/>
    </row>
    <row r="224" spans="1:2" ht="22.5" customHeight="1">
      <c r="A224" s="61" t="s">
        <v>1343</v>
      </c>
      <c r="B224" s="60"/>
    </row>
    <row r="225" spans="1:2" ht="22.5" customHeight="1">
      <c r="A225" s="61" t="s">
        <v>1344</v>
      </c>
      <c r="B225" s="60"/>
    </row>
    <row r="226" spans="1:2" ht="22.5" customHeight="1">
      <c r="A226" s="61" t="s">
        <v>1345</v>
      </c>
      <c r="B226" s="60"/>
    </row>
    <row r="227" spans="1:2" ht="22.5" customHeight="1">
      <c r="A227" s="61" t="s">
        <v>1346</v>
      </c>
      <c r="B227" s="60"/>
    </row>
    <row r="228" spans="1:2" ht="22.5" customHeight="1">
      <c r="A228" s="61" t="s">
        <v>1347</v>
      </c>
      <c r="B228" s="60"/>
    </row>
    <row r="229" spans="1:2" ht="22.5" customHeight="1">
      <c r="A229" s="61" t="s">
        <v>1348</v>
      </c>
      <c r="B229" s="60"/>
    </row>
    <row r="230" spans="1:2" ht="22.5" customHeight="1">
      <c r="A230" s="61" t="s">
        <v>1349</v>
      </c>
      <c r="B230" s="60"/>
    </row>
    <row r="231" spans="1:2" ht="22.5" customHeight="1">
      <c r="A231" s="61" t="s">
        <v>1350</v>
      </c>
      <c r="B231" s="60"/>
    </row>
    <row r="232" spans="1:2" ht="22.5" customHeight="1">
      <c r="A232" s="61" t="s">
        <v>1351</v>
      </c>
      <c r="B232" s="60"/>
    </row>
    <row r="233" spans="1:2" ht="22.5" customHeight="1">
      <c r="A233" s="61" t="s">
        <v>1352</v>
      </c>
      <c r="B233" s="60"/>
    </row>
    <row r="234" spans="1:2" ht="22.5" customHeight="1">
      <c r="A234" s="61" t="s">
        <v>1353</v>
      </c>
      <c r="B234" s="60"/>
    </row>
    <row r="235" spans="1:2" ht="22.5" customHeight="1">
      <c r="A235" s="61" t="s">
        <v>1354</v>
      </c>
      <c r="B235" s="60"/>
    </row>
    <row r="236" spans="1:2" ht="22.5" customHeight="1">
      <c r="A236" s="59" t="s">
        <v>1131</v>
      </c>
      <c r="B236" s="60">
        <f>B237</f>
        <v>0</v>
      </c>
    </row>
    <row r="237" spans="1:2" ht="22.5" customHeight="1">
      <c r="A237" s="59" t="s">
        <v>1355</v>
      </c>
      <c r="B237" s="60">
        <f>SUM(B238:B253)</f>
        <v>0</v>
      </c>
    </row>
    <row r="238" spans="1:2" ht="22.5" customHeight="1">
      <c r="A238" s="61" t="s">
        <v>1356</v>
      </c>
      <c r="B238" s="60"/>
    </row>
    <row r="239" spans="1:2" ht="22.5" customHeight="1">
      <c r="A239" s="61" t="s">
        <v>1357</v>
      </c>
      <c r="B239" s="60"/>
    </row>
    <row r="240" spans="1:2" ht="22.5" customHeight="1">
      <c r="A240" s="61" t="s">
        <v>1358</v>
      </c>
      <c r="B240" s="60"/>
    </row>
    <row r="241" spans="1:2" ht="22.5" customHeight="1">
      <c r="A241" s="61" t="s">
        <v>1359</v>
      </c>
      <c r="B241" s="60"/>
    </row>
    <row r="242" spans="1:2" ht="22.5" customHeight="1">
      <c r="A242" s="61" t="s">
        <v>1360</v>
      </c>
      <c r="B242" s="60"/>
    </row>
    <row r="243" spans="1:2" ht="22.5" customHeight="1">
      <c r="A243" s="61" t="s">
        <v>1361</v>
      </c>
      <c r="B243" s="60"/>
    </row>
    <row r="244" spans="1:2" ht="22.5" customHeight="1">
      <c r="A244" s="61" t="s">
        <v>1362</v>
      </c>
      <c r="B244" s="60"/>
    </row>
    <row r="245" spans="1:2" ht="22.5" customHeight="1">
      <c r="A245" s="61" t="s">
        <v>1363</v>
      </c>
      <c r="B245" s="60"/>
    </row>
    <row r="246" spans="1:2" ht="22.5" customHeight="1">
      <c r="A246" s="61" t="s">
        <v>1364</v>
      </c>
      <c r="B246" s="60"/>
    </row>
    <row r="247" spans="1:2" ht="22.5" customHeight="1">
      <c r="A247" s="61" t="s">
        <v>1365</v>
      </c>
      <c r="B247" s="60"/>
    </row>
    <row r="248" spans="1:2" ht="22.5" customHeight="1">
      <c r="A248" s="61" t="s">
        <v>1366</v>
      </c>
      <c r="B248" s="60"/>
    </row>
    <row r="249" spans="1:2" ht="22.5" customHeight="1">
      <c r="A249" s="61" t="s">
        <v>1367</v>
      </c>
      <c r="B249" s="60"/>
    </row>
    <row r="250" spans="1:2" ht="22.5" customHeight="1">
      <c r="A250" s="61" t="s">
        <v>1368</v>
      </c>
      <c r="B250" s="60"/>
    </row>
    <row r="251" spans="1:2" ht="22.5" customHeight="1">
      <c r="A251" s="61" t="s">
        <v>1369</v>
      </c>
      <c r="B251" s="60"/>
    </row>
    <row r="252" spans="1:2" ht="22.5" customHeight="1">
      <c r="A252" s="61" t="s">
        <v>1370</v>
      </c>
      <c r="B252" s="60"/>
    </row>
    <row r="253" spans="1:2" ht="22.5" customHeight="1">
      <c r="A253" s="61" t="s">
        <v>1371</v>
      </c>
      <c r="B253" s="60"/>
    </row>
    <row r="254" spans="1:2" ht="22.5" customHeight="1">
      <c r="A254" s="59" t="s">
        <v>1372</v>
      </c>
      <c r="B254" s="60">
        <f>SUM(B255,B268)</f>
        <v>0</v>
      </c>
    </row>
    <row r="255" spans="1:2" ht="22.5" customHeight="1">
      <c r="A255" s="59" t="s">
        <v>1373</v>
      </c>
      <c r="B255" s="62">
        <f>SUM(B256:B267)</f>
        <v>0</v>
      </c>
    </row>
    <row r="256" spans="1:2" ht="22.5" customHeight="1">
      <c r="A256" s="61" t="s">
        <v>1374</v>
      </c>
      <c r="B256" s="60"/>
    </row>
    <row r="257" spans="1:2" ht="22.5" customHeight="1">
      <c r="A257" s="61" t="s">
        <v>1375</v>
      </c>
      <c r="B257" s="60"/>
    </row>
    <row r="258" spans="1:2" ht="22.5" customHeight="1">
      <c r="A258" s="61" t="s">
        <v>1376</v>
      </c>
      <c r="B258" s="60"/>
    </row>
    <row r="259" spans="1:2" ht="22.5" customHeight="1">
      <c r="A259" s="61" t="s">
        <v>1377</v>
      </c>
      <c r="B259" s="60"/>
    </row>
    <row r="260" spans="1:2" ht="22.5" customHeight="1">
      <c r="A260" s="61" t="s">
        <v>1378</v>
      </c>
      <c r="B260" s="60"/>
    </row>
    <row r="261" spans="1:2" ht="22.5" customHeight="1">
      <c r="A261" s="61" t="s">
        <v>1379</v>
      </c>
      <c r="B261" s="60"/>
    </row>
    <row r="262" spans="1:2" ht="22.5" customHeight="1">
      <c r="A262" s="61" t="s">
        <v>1380</v>
      </c>
      <c r="B262" s="60"/>
    </row>
    <row r="263" spans="1:2" ht="22.5" customHeight="1">
      <c r="A263" s="61" t="s">
        <v>1381</v>
      </c>
      <c r="B263" s="60"/>
    </row>
    <row r="264" spans="1:2" ht="22.5" customHeight="1">
      <c r="A264" s="61" t="s">
        <v>1382</v>
      </c>
      <c r="B264" s="60"/>
    </row>
    <row r="265" spans="1:2" ht="22.5" customHeight="1">
      <c r="A265" s="61" t="s">
        <v>1383</v>
      </c>
      <c r="B265" s="60"/>
    </row>
    <row r="266" spans="1:2" ht="22.5" customHeight="1">
      <c r="A266" s="61" t="s">
        <v>1384</v>
      </c>
      <c r="B266" s="60"/>
    </row>
    <row r="267" spans="1:2" ht="22.5" customHeight="1">
      <c r="A267" s="61" t="s">
        <v>1385</v>
      </c>
      <c r="B267" s="60"/>
    </row>
    <row r="268" spans="1:2" ht="22.5" customHeight="1">
      <c r="A268" s="59" t="s">
        <v>1386</v>
      </c>
      <c r="B268" s="60">
        <f>SUM(B269:B274)</f>
        <v>0</v>
      </c>
    </row>
    <row r="269" spans="1:2" ht="22.5" customHeight="1">
      <c r="A269" s="61" t="s">
        <v>1387</v>
      </c>
      <c r="B269" s="60"/>
    </row>
    <row r="270" spans="1:2" ht="22.5" customHeight="1">
      <c r="A270" s="61" t="s">
        <v>1388</v>
      </c>
      <c r="B270" s="60"/>
    </row>
    <row r="271" spans="1:2" ht="22.5" customHeight="1">
      <c r="A271" s="61" t="s">
        <v>1389</v>
      </c>
      <c r="B271" s="60"/>
    </row>
    <row r="272" spans="1:2" ht="22.5" customHeight="1">
      <c r="A272" s="61" t="s">
        <v>1390</v>
      </c>
      <c r="B272" s="60"/>
    </row>
    <row r="273" spans="1:2" ht="22.5" customHeight="1">
      <c r="A273" s="61" t="s">
        <v>1391</v>
      </c>
      <c r="B273" s="60"/>
    </row>
    <row r="274" spans="1:2" ht="22.5" customHeight="1">
      <c r="A274" s="63" t="s">
        <v>1392</v>
      </c>
      <c r="B274" s="64"/>
    </row>
  </sheetData>
  <autoFilter ref="A4:B274">
    <extLst/>
  </autoFilter>
  <mergeCells count="2">
    <mergeCell ref="A1:B1"/>
    <mergeCell ref="A2:B2"/>
  </mergeCells>
  <phoneticPr fontId="69"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182" customWidth="1"/>
    <col min="2" max="5" width="12.625" style="183" customWidth="1"/>
    <col min="6" max="6" width="12.5" style="183" customWidth="1"/>
    <col min="7" max="7" width="13.125" style="183" customWidth="1"/>
    <col min="8" max="8" width="37.375" style="8" customWidth="1"/>
    <col min="9" max="13" width="12.5" style="9" customWidth="1"/>
    <col min="14" max="14" width="11.625" style="182" customWidth="1"/>
    <col min="15" max="260" width="9" style="182" customWidth="1"/>
    <col min="261" max="261" width="29.625" style="182" customWidth="1"/>
    <col min="262" max="262" width="12.75" style="182"/>
    <col min="263" max="263" width="29.75" style="182" customWidth="1"/>
    <col min="264" max="264" width="17" style="182" customWidth="1"/>
    <col min="265" max="265" width="37" style="182" customWidth="1"/>
    <col min="266" max="266" width="17.375" style="182" customWidth="1"/>
    <col min="267" max="516" width="9" style="182" customWidth="1"/>
    <col min="517" max="517" width="29.625" style="182" customWidth="1"/>
    <col min="518" max="518" width="12.75" style="182"/>
    <col min="519" max="519" width="29.75" style="182" customWidth="1"/>
    <col min="520" max="520" width="17" style="182" customWidth="1"/>
    <col min="521" max="521" width="37" style="182" customWidth="1"/>
    <col min="522" max="522" width="17.375" style="182" customWidth="1"/>
    <col min="523" max="772" width="9" style="182" customWidth="1"/>
    <col min="773" max="773" width="29.625" style="182" customWidth="1"/>
    <col min="774" max="774" width="12.75" style="182"/>
    <col min="775" max="775" width="29.75" style="182" customWidth="1"/>
    <col min="776" max="776" width="17" style="182" customWidth="1"/>
    <col min="777" max="777" width="37" style="182" customWidth="1"/>
    <col min="778" max="778" width="17.375" style="182" customWidth="1"/>
    <col min="779" max="1028" width="9" style="182" customWidth="1"/>
    <col min="1029" max="1029" width="29.625" style="182" customWidth="1"/>
    <col min="1030" max="1030" width="12.75" style="182"/>
    <col min="1031" max="1031" width="29.75" style="182" customWidth="1"/>
    <col min="1032" max="1032" width="17" style="182" customWidth="1"/>
    <col min="1033" max="1033" width="37" style="182" customWidth="1"/>
    <col min="1034" max="1034" width="17.375" style="182" customWidth="1"/>
    <col min="1035" max="1284" width="9" style="182" customWidth="1"/>
    <col min="1285" max="1285" width="29.625" style="182" customWidth="1"/>
    <col min="1286" max="1286" width="12.75" style="182"/>
    <col min="1287" max="1287" width="29.75" style="182" customWidth="1"/>
    <col min="1288" max="1288" width="17" style="182" customWidth="1"/>
    <col min="1289" max="1289" width="37" style="182" customWidth="1"/>
    <col min="1290" max="1290" width="17.375" style="182" customWidth="1"/>
    <col min="1291" max="1540" width="9" style="182" customWidth="1"/>
    <col min="1541" max="1541" width="29.625" style="182" customWidth="1"/>
    <col min="1542" max="1542" width="12.75" style="182"/>
    <col min="1543" max="1543" width="29.75" style="182" customWidth="1"/>
    <col min="1544" max="1544" width="17" style="182" customWidth="1"/>
    <col min="1545" max="1545" width="37" style="182" customWidth="1"/>
    <col min="1546" max="1546" width="17.375" style="182" customWidth="1"/>
    <col min="1547" max="1796" width="9" style="182" customWidth="1"/>
    <col min="1797" max="1797" width="29.625" style="182" customWidth="1"/>
    <col min="1798" max="1798" width="12.75" style="182"/>
    <col min="1799" max="1799" width="29.75" style="182" customWidth="1"/>
    <col min="1800" max="1800" width="17" style="182" customWidth="1"/>
    <col min="1801" max="1801" width="37" style="182" customWidth="1"/>
    <col min="1802" max="1802" width="17.375" style="182" customWidth="1"/>
    <col min="1803" max="2052" width="9" style="182" customWidth="1"/>
    <col min="2053" max="2053" width="29.625" style="182" customWidth="1"/>
    <col min="2054" max="2054" width="12.75" style="182"/>
    <col min="2055" max="2055" width="29.75" style="182" customWidth="1"/>
    <col min="2056" max="2056" width="17" style="182" customWidth="1"/>
    <col min="2057" max="2057" width="37" style="182" customWidth="1"/>
    <col min="2058" max="2058" width="17.375" style="182" customWidth="1"/>
    <col min="2059" max="2308" width="9" style="182" customWidth="1"/>
    <col min="2309" max="2309" width="29.625" style="182" customWidth="1"/>
    <col min="2310" max="2310" width="12.75" style="182"/>
    <col min="2311" max="2311" width="29.75" style="182" customWidth="1"/>
    <col min="2312" max="2312" width="17" style="182" customWidth="1"/>
    <col min="2313" max="2313" width="37" style="182" customWidth="1"/>
    <col min="2314" max="2314" width="17.375" style="182" customWidth="1"/>
    <col min="2315" max="2564" width="9" style="182" customWidth="1"/>
    <col min="2565" max="2565" width="29.625" style="182" customWidth="1"/>
    <col min="2566" max="2566" width="12.75" style="182"/>
    <col min="2567" max="2567" width="29.75" style="182" customWidth="1"/>
    <col min="2568" max="2568" width="17" style="182" customWidth="1"/>
    <col min="2569" max="2569" width="37" style="182" customWidth="1"/>
    <col min="2570" max="2570" width="17.375" style="182" customWidth="1"/>
    <col min="2571" max="2820" width="9" style="182" customWidth="1"/>
    <col min="2821" max="2821" width="29.625" style="182" customWidth="1"/>
    <col min="2822" max="2822" width="12.75" style="182"/>
    <col min="2823" max="2823" width="29.75" style="182" customWidth="1"/>
    <col min="2824" max="2824" width="17" style="182" customWidth="1"/>
    <col min="2825" max="2825" width="37" style="182" customWidth="1"/>
    <col min="2826" max="2826" width="17.375" style="182" customWidth="1"/>
    <col min="2827" max="3076" width="9" style="182" customWidth="1"/>
    <col min="3077" max="3077" width="29.625" style="182" customWidth="1"/>
    <col min="3078" max="3078" width="12.75" style="182"/>
    <col min="3079" max="3079" width="29.75" style="182" customWidth="1"/>
    <col min="3080" max="3080" width="17" style="182" customWidth="1"/>
    <col min="3081" max="3081" width="37" style="182" customWidth="1"/>
    <col min="3082" max="3082" width="17.375" style="182" customWidth="1"/>
    <col min="3083" max="3332" width="9" style="182" customWidth="1"/>
    <col min="3333" max="3333" width="29.625" style="182" customWidth="1"/>
    <col min="3334" max="3334" width="12.75" style="182"/>
    <col min="3335" max="3335" width="29.75" style="182" customWidth="1"/>
    <col min="3336" max="3336" width="17" style="182" customWidth="1"/>
    <col min="3337" max="3337" width="37" style="182" customWidth="1"/>
    <col min="3338" max="3338" width="17.375" style="182" customWidth="1"/>
    <col min="3339" max="3588" width="9" style="182" customWidth="1"/>
    <col min="3589" max="3589" width="29.625" style="182" customWidth="1"/>
    <col min="3590" max="3590" width="12.75" style="182"/>
    <col min="3591" max="3591" width="29.75" style="182" customWidth="1"/>
    <col min="3592" max="3592" width="17" style="182" customWidth="1"/>
    <col min="3593" max="3593" width="37" style="182" customWidth="1"/>
    <col min="3594" max="3594" width="17.375" style="182" customWidth="1"/>
    <col min="3595" max="3844" width="9" style="182" customWidth="1"/>
    <col min="3845" max="3845" width="29.625" style="182" customWidth="1"/>
    <col min="3846" max="3846" width="12.75" style="182"/>
    <col min="3847" max="3847" width="29.75" style="182" customWidth="1"/>
    <col min="3848" max="3848" width="17" style="182" customWidth="1"/>
    <col min="3849" max="3849" width="37" style="182" customWidth="1"/>
    <col min="3850" max="3850" width="17.375" style="182" customWidth="1"/>
    <col min="3851" max="4100" width="9" style="182" customWidth="1"/>
    <col min="4101" max="4101" width="29.625" style="182" customWidth="1"/>
    <col min="4102" max="4102" width="12.75" style="182"/>
    <col min="4103" max="4103" width="29.75" style="182" customWidth="1"/>
    <col min="4104" max="4104" width="17" style="182" customWidth="1"/>
    <col min="4105" max="4105" width="37" style="182" customWidth="1"/>
    <col min="4106" max="4106" width="17.375" style="182" customWidth="1"/>
    <col min="4107" max="4356" width="9" style="182" customWidth="1"/>
    <col min="4357" max="4357" width="29.625" style="182" customWidth="1"/>
    <col min="4358" max="4358" width="12.75" style="182"/>
    <col min="4359" max="4359" width="29.75" style="182" customWidth="1"/>
    <col min="4360" max="4360" width="17" style="182" customWidth="1"/>
    <col min="4361" max="4361" width="37" style="182" customWidth="1"/>
    <col min="4362" max="4362" width="17.375" style="182" customWidth="1"/>
    <col min="4363" max="4612" width="9" style="182" customWidth="1"/>
    <col min="4613" max="4613" width="29.625" style="182" customWidth="1"/>
    <col min="4614" max="4614" width="12.75" style="182"/>
    <col min="4615" max="4615" width="29.75" style="182" customWidth="1"/>
    <col min="4616" max="4616" width="17" style="182" customWidth="1"/>
    <col min="4617" max="4617" width="37" style="182" customWidth="1"/>
    <col min="4618" max="4618" width="17.375" style="182" customWidth="1"/>
    <col min="4619" max="4868" width="9" style="182" customWidth="1"/>
    <col min="4869" max="4869" width="29.625" style="182" customWidth="1"/>
    <col min="4870" max="4870" width="12.75" style="182"/>
    <col min="4871" max="4871" width="29.75" style="182" customWidth="1"/>
    <col min="4872" max="4872" width="17" style="182" customWidth="1"/>
    <col min="4873" max="4873" width="37" style="182" customWidth="1"/>
    <col min="4874" max="4874" width="17.375" style="182" customWidth="1"/>
    <col min="4875" max="5124" width="9" style="182" customWidth="1"/>
    <col min="5125" max="5125" width="29.625" style="182" customWidth="1"/>
    <col min="5126" max="5126" width="12.75" style="182"/>
    <col min="5127" max="5127" width="29.75" style="182" customWidth="1"/>
    <col min="5128" max="5128" width="17" style="182" customWidth="1"/>
    <col min="5129" max="5129" width="37" style="182" customWidth="1"/>
    <col min="5130" max="5130" width="17.375" style="182" customWidth="1"/>
    <col min="5131" max="5380" width="9" style="182" customWidth="1"/>
    <col min="5381" max="5381" width="29.625" style="182" customWidth="1"/>
    <col min="5382" max="5382" width="12.75" style="182"/>
    <col min="5383" max="5383" width="29.75" style="182" customWidth="1"/>
    <col min="5384" max="5384" width="17" style="182" customWidth="1"/>
    <col min="5385" max="5385" width="37" style="182" customWidth="1"/>
    <col min="5386" max="5386" width="17.375" style="182" customWidth="1"/>
    <col min="5387" max="5636" width="9" style="182" customWidth="1"/>
    <col min="5637" max="5637" width="29.625" style="182" customWidth="1"/>
    <col min="5638" max="5638" width="12.75" style="182"/>
    <col min="5639" max="5639" width="29.75" style="182" customWidth="1"/>
    <col min="5640" max="5640" width="17" style="182" customWidth="1"/>
    <col min="5641" max="5641" width="37" style="182" customWidth="1"/>
    <col min="5642" max="5642" width="17.375" style="182" customWidth="1"/>
    <col min="5643" max="5892" width="9" style="182" customWidth="1"/>
    <col min="5893" max="5893" width="29.625" style="182" customWidth="1"/>
    <col min="5894" max="5894" width="12.75" style="182"/>
    <col min="5895" max="5895" width="29.75" style="182" customWidth="1"/>
    <col min="5896" max="5896" width="17" style="182" customWidth="1"/>
    <col min="5897" max="5897" width="37" style="182" customWidth="1"/>
    <col min="5898" max="5898" width="17.375" style="182" customWidth="1"/>
    <col min="5899" max="6148" width="9" style="182" customWidth="1"/>
    <col min="6149" max="6149" width="29.625" style="182" customWidth="1"/>
    <col min="6150" max="6150" width="12.75" style="182"/>
    <col min="6151" max="6151" width="29.75" style="182" customWidth="1"/>
    <col min="6152" max="6152" width="17" style="182" customWidth="1"/>
    <col min="6153" max="6153" width="37" style="182" customWidth="1"/>
    <col min="6154" max="6154" width="17.375" style="182" customWidth="1"/>
    <col min="6155" max="6404" width="9" style="182" customWidth="1"/>
    <col min="6405" max="6405" width="29.625" style="182" customWidth="1"/>
    <col min="6406" max="6406" width="12.75" style="182"/>
    <col min="6407" max="6407" width="29.75" style="182" customWidth="1"/>
    <col min="6408" max="6408" width="17" style="182" customWidth="1"/>
    <col min="6409" max="6409" width="37" style="182" customWidth="1"/>
    <col min="6410" max="6410" width="17.375" style="182" customWidth="1"/>
    <col min="6411" max="6660" width="9" style="182" customWidth="1"/>
    <col min="6661" max="6661" width="29.625" style="182" customWidth="1"/>
    <col min="6662" max="6662" width="12.75" style="182"/>
    <col min="6663" max="6663" width="29.75" style="182" customWidth="1"/>
    <col min="6664" max="6664" width="17" style="182" customWidth="1"/>
    <col min="6665" max="6665" width="37" style="182" customWidth="1"/>
    <col min="6666" max="6666" width="17.375" style="182" customWidth="1"/>
    <col min="6667" max="6916" width="9" style="182" customWidth="1"/>
    <col min="6917" max="6917" width="29.625" style="182" customWidth="1"/>
    <col min="6918" max="6918" width="12.75" style="182"/>
    <col min="6919" max="6919" width="29.75" style="182" customWidth="1"/>
    <col min="6920" max="6920" width="17" style="182" customWidth="1"/>
    <col min="6921" max="6921" width="37" style="182" customWidth="1"/>
    <col min="6922" max="6922" width="17.375" style="182" customWidth="1"/>
    <col min="6923" max="7172" width="9" style="182" customWidth="1"/>
    <col min="7173" max="7173" width="29.625" style="182" customWidth="1"/>
    <col min="7174" max="7174" width="12.75" style="182"/>
    <col min="7175" max="7175" width="29.75" style="182" customWidth="1"/>
    <col min="7176" max="7176" width="17" style="182" customWidth="1"/>
    <col min="7177" max="7177" width="37" style="182" customWidth="1"/>
    <col min="7178" max="7178" width="17.375" style="182" customWidth="1"/>
    <col min="7179" max="7428" width="9" style="182" customWidth="1"/>
    <col min="7429" max="7429" width="29.625" style="182" customWidth="1"/>
    <col min="7430" max="7430" width="12.75" style="182"/>
    <col min="7431" max="7431" width="29.75" style="182" customWidth="1"/>
    <col min="7432" max="7432" width="17" style="182" customWidth="1"/>
    <col min="7433" max="7433" width="37" style="182" customWidth="1"/>
    <col min="7434" max="7434" width="17.375" style="182" customWidth="1"/>
    <col min="7435" max="7684" width="9" style="182" customWidth="1"/>
    <col min="7685" max="7685" width="29.625" style="182" customWidth="1"/>
    <col min="7686" max="7686" width="12.75" style="182"/>
    <col min="7687" max="7687" width="29.75" style="182" customWidth="1"/>
    <col min="7688" max="7688" width="17" style="182" customWidth="1"/>
    <col min="7689" max="7689" width="37" style="182" customWidth="1"/>
    <col min="7690" max="7690" width="17.375" style="182" customWidth="1"/>
    <col min="7691" max="7940" width="9" style="182" customWidth="1"/>
    <col min="7941" max="7941" width="29.625" style="182" customWidth="1"/>
    <col min="7942" max="7942" width="12.75" style="182"/>
    <col min="7943" max="7943" width="29.75" style="182" customWidth="1"/>
    <col min="7944" max="7944" width="17" style="182" customWidth="1"/>
    <col min="7945" max="7945" width="37" style="182" customWidth="1"/>
    <col min="7946" max="7946" width="17.375" style="182" customWidth="1"/>
    <col min="7947" max="8196" width="9" style="182" customWidth="1"/>
    <col min="8197" max="8197" width="29.625" style="182" customWidth="1"/>
    <col min="8198" max="8198" width="12.75" style="182"/>
    <col min="8199" max="8199" width="29.75" style="182" customWidth="1"/>
    <col min="8200" max="8200" width="17" style="182" customWidth="1"/>
    <col min="8201" max="8201" width="37" style="182" customWidth="1"/>
    <col min="8202" max="8202" width="17.375" style="182" customWidth="1"/>
    <col min="8203" max="8452" width="9" style="182" customWidth="1"/>
    <col min="8453" max="8453" width="29.625" style="182" customWidth="1"/>
    <col min="8454" max="8454" width="12.75" style="182"/>
    <col min="8455" max="8455" width="29.75" style="182" customWidth="1"/>
    <col min="8456" max="8456" width="17" style="182" customWidth="1"/>
    <col min="8457" max="8457" width="37" style="182" customWidth="1"/>
    <col min="8458" max="8458" width="17.375" style="182" customWidth="1"/>
    <col min="8459" max="8708" width="9" style="182" customWidth="1"/>
    <col min="8709" max="8709" width="29.625" style="182" customWidth="1"/>
    <col min="8710" max="8710" width="12.75" style="182"/>
    <col min="8711" max="8711" width="29.75" style="182" customWidth="1"/>
    <col min="8712" max="8712" width="17" style="182" customWidth="1"/>
    <col min="8713" max="8713" width="37" style="182" customWidth="1"/>
    <col min="8714" max="8714" width="17.375" style="182" customWidth="1"/>
    <col min="8715" max="8964" width="9" style="182" customWidth="1"/>
    <col min="8965" max="8965" width="29.625" style="182" customWidth="1"/>
    <col min="8966" max="8966" width="12.75" style="182"/>
    <col min="8967" max="8967" width="29.75" style="182" customWidth="1"/>
    <col min="8968" max="8968" width="17" style="182" customWidth="1"/>
    <col min="8969" max="8969" width="37" style="182" customWidth="1"/>
    <col min="8970" max="8970" width="17.375" style="182" customWidth="1"/>
    <col min="8971" max="9220" width="9" style="182" customWidth="1"/>
    <col min="9221" max="9221" width="29.625" style="182" customWidth="1"/>
    <col min="9222" max="9222" width="12.75" style="182"/>
    <col min="9223" max="9223" width="29.75" style="182" customWidth="1"/>
    <col min="9224" max="9224" width="17" style="182" customWidth="1"/>
    <col min="9225" max="9225" width="37" style="182" customWidth="1"/>
    <col min="9226" max="9226" width="17.375" style="182" customWidth="1"/>
    <col min="9227" max="9476" width="9" style="182" customWidth="1"/>
    <col min="9477" max="9477" width="29.625" style="182" customWidth="1"/>
    <col min="9478" max="9478" width="12.75" style="182"/>
    <col min="9479" max="9479" width="29.75" style="182" customWidth="1"/>
    <col min="9480" max="9480" width="17" style="182" customWidth="1"/>
    <col min="9481" max="9481" width="37" style="182" customWidth="1"/>
    <col min="9482" max="9482" width="17.375" style="182" customWidth="1"/>
    <col min="9483" max="9732" width="9" style="182" customWidth="1"/>
    <col min="9733" max="9733" width="29.625" style="182" customWidth="1"/>
    <col min="9734" max="9734" width="12.75" style="182"/>
    <col min="9735" max="9735" width="29.75" style="182" customWidth="1"/>
    <col min="9736" max="9736" width="17" style="182" customWidth="1"/>
    <col min="9737" max="9737" width="37" style="182" customWidth="1"/>
    <col min="9738" max="9738" width="17.375" style="182" customWidth="1"/>
    <col min="9739" max="9988" width="9" style="182" customWidth="1"/>
    <col min="9989" max="9989" width="29.625" style="182" customWidth="1"/>
    <col min="9990" max="9990" width="12.75" style="182"/>
    <col min="9991" max="9991" width="29.75" style="182" customWidth="1"/>
    <col min="9992" max="9992" width="17" style="182" customWidth="1"/>
    <col min="9993" max="9993" width="37" style="182" customWidth="1"/>
    <col min="9994" max="9994" width="17.375" style="182" customWidth="1"/>
    <col min="9995" max="10244" width="9" style="182" customWidth="1"/>
    <col min="10245" max="10245" width="29.625" style="182" customWidth="1"/>
    <col min="10246" max="10246" width="12.75" style="182"/>
    <col min="10247" max="10247" width="29.75" style="182" customWidth="1"/>
    <col min="10248" max="10248" width="17" style="182" customWidth="1"/>
    <col min="10249" max="10249" width="37" style="182" customWidth="1"/>
    <col min="10250" max="10250" width="17.375" style="182" customWidth="1"/>
    <col min="10251" max="10500" width="9" style="182" customWidth="1"/>
    <col min="10501" max="10501" width="29.625" style="182" customWidth="1"/>
    <col min="10502" max="10502" width="12.75" style="182"/>
    <col min="10503" max="10503" width="29.75" style="182" customWidth="1"/>
    <col min="10504" max="10504" width="17" style="182" customWidth="1"/>
    <col min="10505" max="10505" width="37" style="182" customWidth="1"/>
    <col min="10506" max="10506" width="17.375" style="182" customWidth="1"/>
    <col min="10507" max="10756" width="9" style="182" customWidth="1"/>
    <col min="10757" max="10757" width="29.625" style="182" customWidth="1"/>
    <col min="10758" max="10758" width="12.75" style="182"/>
    <col min="10759" max="10759" width="29.75" style="182" customWidth="1"/>
    <col min="10760" max="10760" width="17" style="182" customWidth="1"/>
    <col min="10761" max="10761" width="37" style="182" customWidth="1"/>
    <col min="10762" max="10762" width="17.375" style="182" customWidth="1"/>
    <col min="10763" max="11012" width="9" style="182" customWidth="1"/>
    <col min="11013" max="11013" width="29.625" style="182" customWidth="1"/>
    <col min="11014" max="11014" width="12.75" style="182"/>
    <col min="11015" max="11015" width="29.75" style="182" customWidth="1"/>
    <col min="11016" max="11016" width="17" style="182" customWidth="1"/>
    <col min="11017" max="11017" width="37" style="182" customWidth="1"/>
    <col min="11018" max="11018" width="17.375" style="182" customWidth="1"/>
    <col min="11019" max="11268" width="9" style="182" customWidth="1"/>
    <col min="11269" max="11269" width="29.625" style="182" customWidth="1"/>
    <col min="11270" max="11270" width="12.75" style="182"/>
    <col min="11271" max="11271" width="29.75" style="182" customWidth="1"/>
    <col min="11272" max="11272" width="17" style="182" customWidth="1"/>
    <col min="11273" max="11273" width="37" style="182" customWidth="1"/>
    <col min="11274" max="11274" width="17.375" style="182" customWidth="1"/>
    <col min="11275" max="11524" width="9" style="182" customWidth="1"/>
    <col min="11525" max="11525" width="29.625" style="182" customWidth="1"/>
    <col min="11526" max="11526" width="12.75" style="182"/>
    <col min="11527" max="11527" width="29.75" style="182" customWidth="1"/>
    <col min="11528" max="11528" width="17" style="182" customWidth="1"/>
    <col min="11529" max="11529" width="37" style="182" customWidth="1"/>
    <col min="11530" max="11530" width="17.375" style="182" customWidth="1"/>
    <col min="11531" max="11780" width="9" style="182" customWidth="1"/>
    <col min="11781" max="11781" width="29.625" style="182" customWidth="1"/>
    <col min="11782" max="11782" width="12.75" style="182"/>
    <col min="11783" max="11783" width="29.75" style="182" customWidth="1"/>
    <col min="11784" max="11784" width="17" style="182" customWidth="1"/>
    <col min="11785" max="11785" width="37" style="182" customWidth="1"/>
    <col min="11786" max="11786" width="17.375" style="182" customWidth="1"/>
    <col min="11787" max="12036" width="9" style="182" customWidth="1"/>
    <col min="12037" max="12037" width="29.625" style="182" customWidth="1"/>
    <col min="12038" max="12038" width="12.75" style="182"/>
    <col min="12039" max="12039" width="29.75" style="182" customWidth="1"/>
    <col min="12040" max="12040" width="17" style="182" customWidth="1"/>
    <col min="12041" max="12041" width="37" style="182" customWidth="1"/>
    <col min="12042" max="12042" width="17.375" style="182" customWidth="1"/>
    <col min="12043" max="12292" width="9" style="182" customWidth="1"/>
    <col min="12293" max="12293" width="29.625" style="182" customWidth="1"/>
    <col min="12294" max="12294" width="12.75" style="182"/>
    <col min="12295" max="12295" width="29.75" style="182" customWidth="1"/>
    <col min="12296" max="12296" width="17" style="182" customWidth="1"/>
    <col min="12297" max="12297" width="37" style="182" customWidth="1"/>
    <col min="12298" max="12298" width="17.375" style="182" customWidth="1"/>
    <col min="12299" max="12548" width="9" style="182" customWidth="1"/>
    <col min="12549" max="12549" width="29.625" style="182" customWidth="1"/>
    <col min="12550" max="12550" width="12.75" style="182"/>
    <col min="12551" max="12551" width="29.75" style="182" customWidth="1"/>
    <col min="12552" max="12552" width="17" style="182" customWidth="1"/>
    <col min="12553" max="12553" width="37" style="182" customWidth="1"/>
    <col min="12554" max="12554" width="17.375" style="182" customWidth="1"/>
    <col min="12555" max="12804" width="9" style="182" customWidth="1"/>
    <col min="12805" max="12805" width="29.625" style="182" customWidth="1"/>
    <col min="12806" max="12806" width="12.75" style="182"/>
    <col min="12807" max="12807" width="29.75" style="182" customWidth="1"/>
    <col min="12808" max="12808" width="17" style="182" customWidth="1"/>
    <col min="12809" max="12809" width="37" style="182" customWidth="1"/>
    <col min="12810" max="12810" width="17.375" style="182" customWidth="1"/>
    <col min="12811" max="13060" width="9" style="182" customWidth="1"/>
    <col min="13061" max="13061" width="29.625" style="182" customWidth="1"/>
    <col min="13062" max="13062" width="12.75" style="182"/>
    <col min="13063" max="13063" width="29.75" style="182" customWidth="1"/>
    <col min="13064" max="13064" width="17" style="182" customWidth="1"/>
    <col min="13065" max="13065" width="37" style="182" customWidth="1"/>
    <col min="13066" max="13066" width="17.375" style="182" customWidth="1"/>
    <col min="13067" max="13316" width="9" style="182" customWidth="1"/>
    <col min="13317" max="13317" width="29.625" style="182" customWidth="1"/>
    <col min="13318" max="13318" width="12.75" style="182"/>
    <col min="13319" max="13319" width="29.75" style="182" customWidth="1"/>
    <col min="13320" max="13320" width="17" style="182" customWidth="1"/>
    <col min="13321" max="13321" width="37" style="182" customWidth="1"/>
    <col min="13322" max="13322" width="17.375" style="182" customWidth="1"/>
    <col min="13323" max="13572" width="9" style="182" customWidth="1"/>
    <col min="13573" max="13573" width="29.625" style="182" customWidth="1"/>
    <col min="13574" max="13574" width="12.75" style="182"/>
    <col min="13575" max="13575" width="29.75" style="182" customWidth="1"/>
    <col min="13576" max="13576" width="17" style="182" customWidth="1"/>
    <col min="13577" max="13577" width="37" style="182" customWidth="1"/>
    <col min="13578" max="13578" width="17.375" style="182" customWidth="1"/>
    <col min="13579" max="13828" width="9" style="182" customWidth="1"/>
    <col min="13829" max="13829" width="29.625" style="182" customWidth="1"/>
    <col min="13830" max="13830" width="12.75" style="182"/>
    <col min="13831" max="13831" width="29.75" style="182" customWidth="1"/>
    <col min="13832" max="13832" width="17" style="182" customWidth="1"/>
    <col min="13833" max="13833" width="37" style="182" customWidth="1"/>
    <col min="13834" max="13834" width="17.375" style="182" customWidth="1"/>
    <col min="13835" max="14084" width="9" style="182" customWidth="1"/>
    <col min="14085" max="14085" width="29.625" style="182" customWidth="1"/>
    <col min="14086" max="14086" width="12.75" style="182"/>
    <col min="14087" max="14087" width="29.75" style="182" customWidth="1"/>
    <col min="14088" max="14088" width="17" style="182" customWidth="1"/>
    <col min="14089" max="14089" width="37" style="182" customWidth="1"/>
    <col min="14090" max="14090" width="17.375" style="182" customWidth="1"/>
    <col min="14091" max="14340" width="9" style="182" customWidth="1"/>
    <col min="14341" max="14341" width="29.625" style="182" customWidth="1"/>
    <col min="14342" max="14342" width="12.75" style="182"/>
    <col min="14343" max="14343" width="29.75" style="182" customWidth="1"/>
    <col min="14344" max="14344" width="17" style="182" customWidth="1"/>
    <col min="14345" max="14345" width="37" style="182" customWidth="1"/>
    <col min="14346" max="14346" width="17.375" style="182" customWidth="1"/>
    <col min="14347" max="14596" width="9" style="182" customWidth="1"/>
    <col min="14597" max="14597" width="29.625" style="182" customWidth="1"/>
    <col min="14598" max="14598" width="12.75" style="182"/>
    <col min="14599" max="14599" width="29.75" style="182" customWidth="1"/>
    <col min="14600" max="14600" width="17" style="182" customWidth="1"/>
    <col min="14601" max="14601" width="37" style="182" customWidth="1"/>
    <col min="14602" max="14602" width="17.375" style="182" customWidth="1"/>
    <col min="14603" max="14852" width="9" style="182" customWidth="1"/>
    <col min="14853" max="14853" width="29.625" style="182" customWidth="1"/>
    <col min="14854" max="14854" width="12.75" style="182"/>
    <col min="14855" max="14855" width="29.75" style="182" customWidth="1"/>
    <col min="14856" max="14856" width="17" style="182" customWidth="1"/>
    <col min="14857" max="14857" width="37" style="182" customWidth="1"/>
    <col min="14858" max="14858" width="17.375" style="182" customWidth="1"/>
    <col min="14859" max="15108" width="9" style="182" customWidth="1"/>
    <col min="15109" max="15109" width="29.625" style="182" customWidth="1"/>
    <col min="15110" max="15110" width="12.75" style="182"/>
    <col min="15111" max="15111" width="29.75" style="182" customWidth="1"/>
    <col min="15112" max="15112" width="17" style="182" customWidth="1"/>
    <col min="15113" max="15113" width="37" style="182" customWidth="1"/>
    <col min="15114" max="15114" width="17.375" style="182" customWidth="1"/>
    <col min="15115" max="15364" width="9" style="182" customWidth="1"/>
    <col min="15365" max="15365" width="29.625" style="182" customWidth="1"/>
    <col min="15366" max="15366" width="12.75" style="182"/>
    <col min="15367" max="15367" width="29.75" style="182" customWidth="1"/>
    <col min="15368" max="15368" width="17" style="182" customWidth="1"/>
    <col min="15369" max="15369" width="37" style="182" customWidth="1"/>
    <col min="15370" max="15370" width="17.375" style="182" customWidth="1"/>
    <col min="15371" max="15620" width="9" style="182" customWidth="1"/>
    <col min="15621" max="15621" width="29.625" style="182" customWidth="1"/>
    <col min="15622" max="15622" width="12.75" style="182"/>
    <col min="15623" max="15623" width="29.75" style="182" customWidth="1"/>
    <col min="15624" max="15624" width="17" style="182" customWidth="1"/>
    <col min="15625" max="15625" width="37" style="182" customWidth="1"/>
    <col min="15626" max="15626" width="17.375" style="182" customWidth="1"/>
    <col min="15627" max="15876" width="9" style="182" customWidth="1"/>
    <col min="15877" max="15877" width="29.625" style="182" customWidth="1"/>
    <col min="15878" max="15878" width="12.75" style="182"/>
    <col min="15879" max="15879" width="29.75" style="182" customWidth="1"/>
    <col min="15880" max="15880" width="17" style="182" customWidth="1"/>
    <col min="15881" max="15881" width="37" style="182" customWidth="1"/>
    <col min="15882" max="15882" width="17.375" style="182" customWidth="1"/>
    <col min="15883" max="16132" width="9" style="182" customWidth="1"/>
    <col min="16133" max="16133" width="29.625" style="182" customWidth="1"/>
    <col min="16134" max="16134" width="12.75" style="182"/>
    <col min="16135" max="16135" width="29.75" style="182" customWidth="1"/>
    <col min="16136" max="16136" width="17" style="182" customWidth="1"/>
    <col min="16137" max="16137" width="37" style="182" customWidth="1"/>
    <col min="16138" max="16138" width="17.375" style="182" customWidth="1"/>
    <col min="16139" max="16384" width="9" style="182" customWidth="1"/>
  </cols>
  <sheetData>
    <row r="1" spans="1:17" ht="18.75" customHeight="1">
      <c r="A1" s="325" t="s">
        <v>1393</v>
      </c>
      <c r="B1" s="325"/>
      <c r="C1" s="325"/>
      <c r="D1" s="325"/>
      <c r="E1" s="325"/>
      <c r="F1" s="325"/>
      <c r="G1" s="325"/>
      <c r="H1" s="325"/>
      <c r="I1" s="7"/>
      <c r="J1" s="7"/>
      <c r="K1" s="7"/>
      <c r="L1" s="7"/>
      <c r="M1" s="7"/>
    </row>
    <row r="2" spans="1:17" ht="27.6" customHeight="1">
      <c r="A2" s="326" t="s">
        <v>1394</v>
      </c>
      <c r="B2" s="326"/>
      <c r="C2" s="326"/>
      <c r="D2" s="326"/>
      <c r="E2" s="326"/>
      <c r="F2" s="326"/>
      <c r="G2" s="326"/>
      <c r="H2" s="326"/>
      <c r="I2" s="326"/>
      <c r="J2" s="326"/>
      <c r="K2" s="326"/>
      <c r="L2" s="326"/>
      <c r="M2" s="326"/>
      <c r="N2" s="326"/>
    </row>
    <row r="3" spans="1:17" ht="23.25" customHeight="1">
      <c r="A3" s="184"/>
      <c r="B3" s="184"/>
      <c r="C3" s="184"/>
      <c r="D3" s="184"/>
      <c r="E3" s="184"/>
      <c r="F3" s="184"/>
      <c r="G3" s="184"/>
      <c r="H3" s="184"/>
      <c r="I3" s="331" t="s">
        <v>21</v>
      </c>
      <c r="J3" s="331"/>
      <c r="K3" s="331"/>
      <c r="L3" s="331"/>
      <c r="M3" s="331"/>
      <c r="N3" s="331"/>
    </row>
    <row r="4" spans="1:17" s="181" customFormat="1" ht="56.25">
      <c r="A4" s="185" t="s">
        <v>22</v>
      </c>
      <c r="B4" s="186" t="s">
        <v>23</v>
      </c>
      <c r="C4" s="186" t="s">
        <v>24</v>
      </c>
      <c r="D4" s="186" t="s">
        <v>25</v>
      </c>
      <c r="E4" s="186" t="s">
        <v>26</v>
      </c>
      <c r="F4" s="186" t="s">
        <v>27</v>
      </c>
      <c r="G4" s="187" t="s">
        <v>28</v>
      </c>
      <c r="H4" s="15" t="s">
        <v>1395</v>
      </c>
      <c r="I4" s="186" t="s">
        <v>23</v>
      </c>
      <c r="J4" s="186" t="s">
        <v>24</v>
      </c>
      <c r="K4" s="186" t="s">
        <v>25</v>
      </c>
      <c r="L4" s="186" t="s">
        <v>26</v>
      </c>
      <c r="M4" s="186" t="s">
        <v>27</v>
      </c>
      <c r="N4" s="212" t="s">
        <v>28</v>
      </c>
    </row>
    <row r="5" spans="1:17" s="181" customFormat="1" ht="24" customHeight="1">
      <c r="A5" s="188" t="s">
        <v>30</v>
      </c>
      <c r="B5" s="189">
        <f>B6+B19</f>
        <v>0</v>
      </c>
      <c r="C5" s="189">
        <f>C6+C19</f>
        <v>0</v>
      </c>
      <c r="D5" s="190"/>
      <c r="E5" s="189">
        <f>E6+E19</f>
        <v>0</v>
      </c>
      <c r="F5" s="190"/>
      <c r="G5" s="191"/>
      <c r="H5" s="19" t="s">
        <v>30</v>
      </c>
      <c r="I5" s="189">
        <f>B5</f>
        <v>0</v>
      </c>
      <c r="J5" s="189">
        <f>C5</f>
        <v>0</v>
      </c>
      <c r="K5" s="190"/>
      <c r="L5" s="189">
        <f>E5</f>
        <v>0</v>
      </c>
      <c r="M5" s="190"/>
      <c r="N5" s="213"/>
    </row>
    <row r="6" spans="1:17" s="181" customFormat="1" ht="24" customHeight="1">
      <c r="A6" s="22" t="s">
        <v>31</v>
      </c>
      <c r="B6" s="189">
        <f>SUM(B7:B10)</f>
        <v>0</v>
      </c>
      <c r="C6" s="189">
        <f>SUM(C7:C10)</f>
        <v>0</v>
      </c>
      <c r="D6" s="190"/>
      <c r="E6" s="189">
        <f>SUM(E7:E10)</f>
        <v>0</v>
      </c>
      <c r="F6" s="190"/>
      <c r="G6" s="192"/>
      <c r="H6" s="24" t="s">
        <v>32</v>
      </c>
      <c r="I6" s="189">
        <f>SUM(I7,I12,I15,I17)</f>
        <v>0</v>
      </c>
      <c r="J6" s="189">
        <f>SUM(J7,J12,J15,J17)</f>
        <v>0</v>
      </c>
      <c r="K6" s="190"/>
      <c r="L6" s="189">
        <f>SUM(L7,L12,L15,L17)</f>
        <v>0</v>
      </c>
      <c r="M6" s="190"/>
      <c r="N6" s="214"/>
    </row>
    <row r="7" spans="1:17" s="181" customFormat="1" ht="22.5" customHeight="1">
      <c r="A7" s="193" t="s">
        <v>1396</v>
      </c>
      <c r="B7" s="194"/>
      <c r="C7" s="194"/>
      <c r="D7" s="195"/>
      <c r="E7" s="194"/>
      <c r="F7" s="195"/>
      <c r="G7" s="196"/>
      <c r="H7" s="197" t="s">
        <v>1397</v>
      </c>
      <c r="I7" s="194">
        <f>SUM(I8:I11)</f>
        <v>0</v>
      </c>
      <c r="J7" s="194">
        <f>SUM(J8:J11)</f>
        <v>0</v>
      </c>
      <c r="K7" s="195"/>
      <c r="L7" s="194">
        <f>SUM(L8:L11)</f>
        <v>0</v>
      </c>
      <c r="M7" s="195"/>
      <c r="N7" s="215"/>
      <c r="Q7" s="220"/>
    </row>
    <row r="8" spans="1:17" s="181" customFormat="1" ht="22.5" customHeight="1">
      <c r="A8" s="193" t="s">
        <v>1398</v>
      </c>
      <c r="B8" s="194"/>
      <c r="C8" s="194"/>
      <c r="D8" s="195"/>
      <c r="E8" s="194"/>
      <c r="F8" s="195"/>
      <c r="G8" s="196"/>
      <c r="H8" s="197" t="s">
        <v>1399</v>
      </c>
      <c r="I8" s="194"/>
      <c r="J8" s="194"/>
      <c r="K8" s="195"/>
      <c r="L8" s="194"/>
      <c r="M8" s="195"/>
      <c r="N8" s="215"/>
      <c r="Q8" s="220"/>
    </row>
    <row r="9" spans="1:17" s="181" customFormat="1" ht="22.5" customHeight="1">
      <c r="A9" s="193" t="s">
        <v>1400</v>
      </c>
      <c r="B9" s="194"/>
      <c r="C9" s="194"/>
      <c r="D9" s="195"/>
      <c r="E9" s="194"/>
      <c r="F9" s="195"/>
      <c r="G9" s="196"/>
      <c r="H9" s="197" t="s">
        <v>1401</v>
      </c>
      <c r="I9" s="194"/>
      <c r="J9" s="194"/>
      <c r="K9" s="195"/>
      <c r="L9" s="194"/>
      <c r="M9" s="195"/>
      <c r="N9" s="215"/>
      <c r="Q9" s="220"/>
    </row>
    <row r="10" spans="1:17" s="181" customFormat="1" ht="22.5" customHeight="1">
      <c r="A10" s="193" t="s">
        <v>1402</v>
      </c>
      <c r="B10" s="194"/>
      <c r="C10" s="194"/>
      <c r="D10" s="198"/>
      <c r="E10" s="194"/>
      <c r="F10" s="198"/>
      <c r="G10" s="198"/>
      <c r="H10" s="197" t="s">
        <v>1403</v>
      </c>
      <c r="I10" s="194"/>
      <c r="J10" s="194"/>
      <c r="K10" s="195"/>
      <c r="L10" s="194"/>
      <c r="M10" s="195"/>
      <c r="N10" s="215"/>
      <c r="Q10" s="220"/>
    </row>
    <row r="11" spans="1:17" s="181" customFormat="1" ht="22.5" customHeight="1">
      <c r="A11" s="193"/>
      <c r="B11" s="194"/>
      <c r="C11" s="194"/>
      <c r="D11" s="199"/>
      <c r="E11" s="194"/>
      <c r="F11" s="199"/>
      <c r="G11" s="199"/>
      <c r="H11" s="197" t="s">
        <v>1404</v>
      </c>
      <c r="I11" s="194"/>
      <c r="J11" s="194"/>
      <c r="K11" s="195"/>
      <c r="L11" s="194"/>
      <c r="M11" s="195"/>
      <c r="N11" s="215"/>
      <c r="Q11" s="220"/>
    </row>
    <row r="12" spans="1:17" s="181" customFormat="1" ht="22.5" customHeight="1">
      <c r="A12" s="200"/>
      <c r="B12" s="194"/>
      <c r="C12" s="194"/>
      <c r="D12" s="199"/>
      <c r="E12" s="194"/>
      <c r="F12" s="199"/>
      <c r="G12" s="199"/>
      <c r="H12" s="197" t="s">
        <v>1405</v>
      </c>
      <c r="I12" s="194">
        <f>SUM(I13:I14)</f>
        <v>0</v>
      </c>
      <c r="J12" s="194">
        <f>SUM(J13:J14)</f>
        <v>0</v>
      </c>
      <c r="K12" s="195"/>
      <c r="L12" s="194">
        <f>SUM(L13:L14)</f>
        <v>0</v>
      </c>
      <c r="M12" s="195"/>
      <c r="N12" s="215"/>
      <c r="Q12" s="220"/>
    </row>
    <row r="13" spans="1:17" s="181" customFormat="1" ht="22.5" customHeight="1">
      <c r="A13" s="200"/>
      <c r="B13" s="194"/>
      <c r="C13" s="194"/>
      <c r="D13" s="199"/>
      <c r="E13" s="194"/>
      <c r="F13" s="199"/>
      <c r="G13" s="199"/>
      <c r="H13" s="201" t="s">
        <v>1406</v>
      </c>
      <c r="I13" s="194"/>
      <c r="J13" s="194"/>
      <c r="K13" s="195"/>
      <c r="L13" s="194"/>
      <c r="M13" s="195"/>
      <c r="N13" s="215"/>
      <c r="Q13" s="220"/>
    </row>
    <row r="14" spans="1:17" s="181" customFormat="1" ht="22.5" customHeight="1">
      <c r="A14" s="202"/>
      <c r="B14" s="194"/>
      <c r="C14" s="194"/>
      <c r="D14" s="199"/>
      <c r="E14" s="194"/>
      <c r="F14" s="199"/>
      <c r="G14" s="199"/>
      <c r="H14" s="197" t="s">
        <v>1407</v>
      </c>
      <c r="I14" s="194"/>
      <c r="J14" s="194"/>
      <c r="K14" s="195"/>
      <c r="L14" s="194"/>
      <c r="M14" s="195"/>
      <c r="N14" s="215"/>
      <c r="Q14" s="220"/>
    </row>
    <row r="15" spans="1:17" s="181" customFormat="1" ht="22.5" customHeight="1">
      <c r="A15" s="202"/>
      <c r="B15" s="194"/>
      <c r="C15" s="194"/>
      <c r="D15" s="199"/>
      <c r="E15" s="194"/>
      <c r="F15" s="199"/>
      <c r="G15" s="199"/>
      <c r="H15" s="197" t="s">
        <v>1408</v>
      </c>
      <c r="I15" s="194">
        <f>I16</f>
        <v>0</v>
      </c>
      <c r="J15" s="194">
        <f>J16</f>
        <v>0</v>
      </c>
      <c r="K15" s="195"/>
      <c r="L15" s="194">
        <f>L16</f>
        <v>0</v>
      </c>
      <c r="M15" s="195"/>
      <c r="N15" s="213"/>
      <c r="Q15" s="220"/>
    </row>
    <row r="16" spans="1:17" s="181" customFormat="1" ht="22.5" customHeight="1">
      <c r="A16" s="202"/>
      <c r="B16" s="194"/>
      <c r="C16" s="194"/>
      <c r="D16" s="199"/>
      <c r="E16" s="194"/>
      <c r="F16" s="199"/>
      <c r="G16" s="199"/>
      <c r="H16" s="197" t="s">
        <v>1409</v>
      </c>
      <c r="I16" s="194"/>
      <c r="J16" s="194"/>
      <c r="K16" s="195"/>
      <c r="L16" s="194"/>
      <c r="M16" s="195"/>
      <c r="N16" s="213"/>
      <c r="Q16" s="220"/>
    </row>
    <row r="17" spans="1:17" s="181" customFormat="1" ht="22.5" customHeight="1">
      <c r="A17" s="202"/>
      <c r="B17" s="194"/>
      <c r="C17" s="194"/>
      <c r="D17" s="199"/>
      <c r="E17" s="194"/>
      <c r="F17" s="199"/>
      <c r="G17" s="199"/>
      <c r="H17" s="197" t="s">
        <v>1410</v>
      </c>
      <c r="I17" s="194">
        <f>I18</f>
        <v>0</v>
      </c>
      <c r="J17" s="194">
        <f>J18</f>
        <v>0</v>
      </c>
      <c r="K17" s="195"/>
      <c r="L17" s="194">
        <f>L18</f>
        <v>0</v>
      </c>
      <c r="M17" s="195"/>
      <c r="N17" s="213"/>
      <c r="Q17" s="220"/>
    </row>
    <row r="18" spans="1:17" s="181" customFormat="1" ht="22.5" customHeight="1">
      <c r="A18" s="203"/>
      <c r="B18" s="194"/>
      <c r="C18" s="194"/>
      <c r="D18" s="204"/>
      <c r="E18" s="194"/>
      <c r="F18" s="204"/>
      <c r="G18" s="204"/>
      <c r="H18" s="197" t="s">
        <v>1411</v>
      </c>
      <c r="I18" s="194"/>
      <c r="J18" s="194"/>
      <c r="K18" s="195"/>
      <c r="L18" s="194"/>
      <c r="M18" s="195"/>
      <c r="N18" s="216"/>
      <c r="Q18" s="220"/>
    </row>
    <row r="19" spans="1:17" s="181" customFormat="1" ht="22.5" customHeight="1">
      <c r="A19" s="22" t="s">
        <v>82</v>
      </c>
      <c r="B19" s="189">
        <f>SUM(B20:B21)</f>
        <v>0</v>
      </c>
      <c r="C19" s="189">
        <f>SUM(C20:C21)</f>
        <v>0</v>
      </c>
      <c r="D19" s="190"/>
      <c r="E19" s="189">
        <f>SUM(E20:E21)</f>
        <v>0</v>
      </c>
      <c r="F19" s="190"/>
      <c r="G19" s="205"/>
      <c r="H19" s="206" t="s">
        <v>83</v>
      </c>
      <c r="I19" s="189">
        <f>SUM(I20:I22)</f>
        <v>0</v>
      </c>
      <c r="J19" s="189">
        <f>SUM(J20:J22)</f>
        <v>0</v>
      </c>
      <c r="K19" s="190"/>
      <c r="L19" s="189">
        <f>SUM(L20:L22)</f>
        <v>0</v>
      </c>
      <c r="M19" s="190"/>
      <c r="N19" s="217"/>
    </row>
    <row r="20" spans="1:17" s="181" customFormat="1" ht="22.5" customHeight="1">
      <c r="A20" s="207" t="s">
        <v>85</v>
      </c>
      <c r="B20" s="194"/>
      <c r="C20" s="194"/>
      <c r="D20" s="195"/>
      <c r="E20" s="194"/>
      <c r="F20" s="195"/>
      <c r="G20" s="204"/>
      <c r="H20" s="208" t="s">
        <v>1412</v>
      </c>
      <c r="I20" s="194"/>
      <c r="J20" s="194"/>
      <c r="K20" s="195"/>
      <c r="L20" s="194"/>
      <c r="M20" s="195"/>
      <c r="N20" s="213"/>
    </row>
    <row r="21" spans="1:17" s="181" customFormat="1" ht="22.5" customHeight="1">
      <c r="A21" s="207" t="s">
        <v>1413</v>
      </c>
      <c r="B21" s="194"/>
      <c r="C21" s="194"/>
      <c r="D21" s="195"/>
      <c r="E21" s="194"/>
      <c r="F21" s="195"/>
      <c r="G21" s="204"/>
      <c r="H21" s="208" t="s">
        <v>1414</v>
      </c>
      <c r="I21" s="195"/>
      <c r="J21" s="195"/>
      <c r="K21" s="195"/>
      <c r="L21" s="195"/>
      <c r="M21" s="195"/>
      <c r="N21" s="213"/>
    </row>
    <row r="22" spans="1:17" s="181" customFormat="1" ht="20.100000000000001" customHeight="1">
      <c r="A22" s="209"/>
      <c r="B22" s="210"/>
      <c r="C22" s="210"/>
      <c r="D22" s="210"/>
      <c r="E22" s="210"/>
      <c r="F22" s="210"/>
      <c r="G22" s="210"/>
      <c r="H22" s="211" t="s">
        <v>1415</v>
      </c>
      <c r="I22" s="218"/>
      <c r="J22" s="218"/>
      <c r="K22" s="218"/>
      <c r="L22" s="218"/>
      <c r="M22" s="218"/>
      <c r="N22" s="219"/>
    </row>
    <row r="23" spans="1:17" ht="66" customHeight="1">
      <c r="A23" s="332" t="s">
        <v>1416</v>
      </c>
      <c r="B23" s="332"/>
      <c r="C23" s="332"/>
      <c r="D23" s="332"/>
      <c r="E23" s="332"/>
      <c r="F23" s="332"/>
      <c r="G23" s="332"/>
      <c r="H23" s="332"/>
      <c r="I23" s="332"/>
      <c r="J23" s="332"/>
      <c r="K23" s="332"/>
      <c r="L23" s="332"/>
      <c r="M23" s="332"/>
      <c r="N23" s="332"/>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69" type="noConversion"/>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workbookViewId="0">
      <selection activeCell="E4" sqref="E1:E1048576"/>
    </sheetView>
  </sheetViews>
  <sheetFormatPr defaultColWidth="9" defaultRowHeight="13.5"/>
  <cols>
    <col min="1" max="1" width="31" style="136" customWidth="1"/>
    <col min="2" max="2" width="15.375" style="137" customWidth="1"/>
    <col min="3" max="3" width="10.875" style="138" customWidth="1"/>
    <col min="4" max="4" width="31.5" style="136" customWidth="1"/>
    <col min="5" max="5" width="14.125" style="136" customWidth="1"/>
    <col min="6" max="6" width="10.875" style="136" customWidth="1"/>
    <col min="7" max="7" width="11.625" style="136" customWidth="1"/>
    <col min="8" max="16384" width="9" style="136"/>
  </cols>
  <sheetData>
    <row r="1" spans="1:7" ht="18" customHeight="1">
      <c r="A1" s="319" t="s">
        <v>1417</v>
      </c>
      <c r="B1" s="319"/>
      <c r="C1" s="319"/>
      <c r="D1" s="319"/>
      <c r="E1" s="319"/>
      <c r="F1" s="319"/>
    </row>
    <row r="2" spans="1:7" ht="24">
      <c r="A2" s="322" t="s">
        <v>1418</v>
      </c>
      <c r="B2" s="322"/>
      <c r="C2" s="322"/>
      <c r="D2" s="322"/>
      <c r="E2" s="322"/>
      <c r="F2" s="322"/>
    </row>
    <row r="3" spans="1:7" ht="24">
      <c r="A3" s="139"/>
      <c r="B3" s="140"/>
      <c r="C3" s="141"/>
      <c r="D3" s="139"/>
      <c r="E3" s="333" t="s">
        <v>21</v>
      </c>
      <c r="F3" s="333"/>
    </row>
    <row r="4" spans="1:7" ht="56.25">
      <c r="A4" s="142" t="s">
        <v>22</v>
      </c>
      <c r="B4" s="143" t="s">
        <v>23</v>
      </c>
      <c r="C4" s="144" t="s">
        <v>1419</v>
      </c>
      <c r="D4" s="145" t="s">
        <v>29</v>
      </c>
      <c r="E4" s="143" t="s">
        <v>23</v>
      </c>
      <c r="F4" s="146" t="s">
        <v>1420</v>
      </c>
    </row>
    <row r="5" spans="1:7" ht="18.75">
      <c r="A5" s="147" t="s">
        <v>30</v>
      </c>
      <c r="B5" s="148">
        <f>B6+B32</f>
        <v>3606</v>
      </c>
      <c r="C5" s="149"/>
      <c r="D5" s="150" t="s">
        <v>30</v>
      </c>
      <c r="E5" s="148">
        <f>E6+E32</f>
        <v>3606</v>
      </c>
      <c r="F5" s="151"/>
      <c r="G5" s="137"/>
    </row>
    <row r="6" spans="1:7" ht="18.75">
      <c r="A6" s="152" t="s">
        <v>31</v>
      </c>
      <c r="B6" s="148">
        <v>1936</v>
      </c>
      <c r="C6" s="153"/>
      <c r="D6" s="154" t="s">
        <v>32</v>
      </c>
      <c r="E6" s="148">
        <v>3462</v>
      </c>
      <c r="F6" s="155"/>
      <c r="G6" s="156"/>
    </row>
    <row r="7" spans="1:7">
      <c r="A7" s="157" t="s">
        <v>33</v>
      </c>
      <c r="B7" s="158">
        <v>1926</v>
      </c>
      <c r="C7" s="159">
        <v>1.10112359550562</v>
      </c>
      <c r="D7" s="160" t="s">
        <v>34</v>
      </c>
      <c r="E7" s="161">
        <v>1042</v>
      </c>
      <c r="F7" s="162">
        <v>0.97266035751840196</v>
      </c>
      <c r="G7" s="156"/>
    </row>
    <row r="8" spans="1:7">
      <c r="A8" s="163" t="s">
        <v>35</v>
      </c>
      <c r="B8" s="161">
        <v>1296</v>
      </c>
      <c r="C8" s="162">
        <v>1.13838862559242</v>
      </c>
      <c r="D8" s="160" t="s">
        <v>36</v>
      </c>
      <c r="E8" s="161"/>
      <c r="F8" s="164"/>
      <c r="G8" s="156"/>
    </row>
    <row r="9" spans="1:7">
      <c r="A9" s="163" t="s">
        <v>37</v>
      </c>
      <c r="B9" s="161">
        <v>226</v>
      </c>
      <c r="C9" s="162">
        <v>1.1197183098591501</v>
      </c>
      <c r="D9" s="160" t="s">
        <v>38</v>
      </c>
      <c r="E9" s="161"/>
      <c r="F9" s="164"/>
      <c r="G9" s="156"/>
    </row>
    <row r="10" spans="1:7">
      <c r="A10" s="163" t="s">
        <v>39</v>
      </c>
      <c r="B10" s="161">
        <v>128</v>
      </c>
      <c r="C10" s="162">
        <v>0.96969696969696995</v>
      </c>
      <c r="D10" s="160" t="s">
        <v>40</v>
      </c>
      <c r="E10" s="161"/>
      <c r="F10" s="164"/>
      <c r="G10" s="156"/>
    </row>
    <row r="11" spans="1:7">
      <c r="A11" s="163" t="s">
        <v>41</v>
      </c>
      <c r="B11" s="161"/>
      <c r="C11" s="162"/>
      <c r="D11" s="160" t="s">
        <v>42</v>
      </c>
      <c r="E11" s="161"/>
      <c r="F11" s="164"/>
      <c r="G11" s="156"/>
    </row>
    <row r="12" spans="1:7">
      <c r="A12" s="163" t="s">
        <v>43</v>
      </c>
      <c r="B12" s="161">
        <v>214</v>
      </c>
      <c r="C12" s="162">
        <v>1.0046948356807499</v>
      </c>
      <c r="D12" s="160" t="s">
        <v>44</v>
      </c>
      <c r="E12" s="161"/>
      <c r="F12" s="164"/>
      <c r="G12" s="156"/>
    </row>
    <row r="13" spans="1:7">
      <c r="A13" s="163" t="s">
        <v>45</v>
      </c>
      <c r="B13" s="161">
        <v>36</v>
      </c>
      <c r="C13" s="162">
        <v>1.0909090909090899</v>
      </c>
      <c r="D13" s="160" t="s">
        <v>46</v>
      </c>
      <c r="E13" s="161">
        <v>102</v>
      </c>
      <c r="F13" s="162">
        <v>1.0107526881720399</v>
      </c>
      <c r="G13" s="156"/>
    </row>
    <row r="14" spans="1:7">
      <c r="A14" s="163" t="s">
        <v>47</v>
      </c>
      <c r="B14" s="161">
        <v>25</v>
      </c>
      <c r="C14" s="162">
        <v>1</v>
      </c>
      <c r="D14" s="160" t="s">
        <v>48</v>
      </c>
      <c r="E14" s="161">
        <v>465</v>
      </c>
      <c r="F14" s="162">
        <v>1.0073170731707299</v>
      </c>
      <c r="G14" s="156"/>
    </row>
    <row r="15" spans="1:7">
      <c r="A15" s="163" t="s">
        <v>49</v>
      </c>
      <c r="B15" s="161"/>
      <c r="C15" s="162"/>
      <c r="D15" s="160" t="s">
        <v>50</v>
      </c>
      <c r="E15" s="161">
        <v>101</v>
      </c>
      <c r="F15" s="162">
        <v>1.03061224489796</v>
      </c>
      <c r="G15" s="156"/>
    </row>
    <row r="16" spans="1:7">
      <c r="A16" s="163" t="s">
        <v>51</v>
      </c>
      <c r="B16" s="161"/>
      <c r="C16" s="162"/>
      <c r="D16" s="160" t="s">
        <v>52</v>
      </c>
      <c r="E16" s="161">
        <v>141</v>
      </c>
      <c r="F16" s="162">
        <v>0.73873873873873896</v>
      </c>
      <c r="G16" s="156"/>
    </row>
    <row r="17" spans="1:11">
      <c r="A17" s="163" t="s">
        <v>55</v>
      </c>
      <c r="B17" s="161"/>
      <c r="C17" s="162"/>
      <c r="D17" s="160" t="s">
        <v>54</v>
      </c>
      <c r="E17" s="161">
        <v>203</v>
      </c>
      <c r="F17" s="162">
        <v>1.00555555555556</v>
      </c>
      <c r="G17" s="156"/>
    </row>
    <row r="18" spans="1:11">
      <c r="A18" s="163" t="s">
        <v>57</v>
      </c>
      <c r="B18" s="161">
        <v>1</v>
      </c>
      <c r="C18" s="162">
        <v>1</v>
      </c>
      <c r="D18" s="160" t="s">
        <v>56</v>
      </c>
      <c r="E18" s="161">
        <v>894</v>
      </c>
      <c r="F18" s="162">
        <v>1.0068728522336801</v>
      </c>
      <c r="G18" s="156"/>
    </row>
    <row r="19" spans="1:11">
      <c r="A19" s="163" t="s">
        <v>59</v>
      </c>
      <c r="B19" s="161"/>
      <c r="C19" s="162"/>
      <c r="D19" s="160" t="s">
        <v>58</v>
      </c>
      <c r="E19" s="161"/>
      <c r="F19" s="164"/>
      <c r="G19" s="156"/>
      <c r="K19" s="180" t="s">
        <v>1138</v>
      </c>
    </row>
    <row r="20" spans="1:11">
      <c r="A20" s="163" t="s">
        <v>61</v>
      </c>
      <c r="B20" s="161"/>
      <c r="C20" s="162"/>
      <c r="D20" s="160" t="s">
        <v>60</v>
      </c>
      <c r="E20" s="161">
        <v>287</v>
      </c>
      <c r="F20" s="162">
        <v>1.01176470588235</v>
      </c>
      <c r="G20" s="156"/>
    </row>
    <row r="21" spans="1:11">
      <c r="A21" s="163" t="s">
        <v>53</v>
      </c>
      <c r="B21" s="161"/>
      <c r="C21" s="162"/>
      <c r="D21" s="160" t="s">
        <v>62</v>
      </c>
      <c r="E21" s="161"/>
      <c r="F21" s="164"/>
      <c r="G21" s="156"/>
    </row>
    <row r="22" spans="1:11">
      <c r="A22" s="163" t="s">
        <v>63</v>
      </c>
      <c r="B22" s="161"/>
      <c r="C22" s="162"/>
      <c r="D22" s="160" t="s">
        <v>64</v>
      </c>
      <c r="E22" s="161"/>
      <c r="F22" s="164"/>
      <c r="G22" s="156"/>
    </row>
    <row r="23" spans="1:11" ht="14.25">
      <c r="A23" s="165" t="s">
        <v>65</v>
      </c>
      <c r="B23" s="158">
        <v>10</v>
      </c>
      <c r="C23" s="159">
        <v>0.4</v>
      </c>
      <c r="D23" s="166" t="s">
        <v>66</v>
      </c>
      <c r="E23" s="161"/>
      <c r="F23" s="167"/>
      <c r="G23" s="156"/>
    </row>
    <row r="24" spans="1:11">
      <c r="A24" s="163" t="s">
        <v>67</v>
      </c>
      <c r="B24" s="161"/>
      <c r="C24" s="162"/>
      <c r="D24" s="160" t="s">
        <v>68</v>
      </c>
      <c r="E24" s="161"/>
      <c r="F24" s="164"/>
      <c r="G24" s="156"/>
    </row>
    <row r="25" spans="1:11">
      <c r="A25" s="163" t="s">
        <v>69</v>
      </c>
      <c r="B25" s="161"/>
      <c r="C25" s="162"/>
      <c r="D25" s="160" t="s">
        <v>70</v>
      </c>
      <c r="E25" s="161">
        <v>193</v>
      </c>
      <c r="F25" s="162">
        <v>0.54210526315789498</v>
      </c>
    </row>
    <row r="26" spans="1:11">
      <c r="A26" s="163" t="s">
        <v>71</v>
      </c>
      <c r="B26" s="161">
        <v>2</v>
      </c>
      <c r="C26" s="162">
        <v>0.25</v>
      </c>
      <c r="D26" s="160" t="s">
        <v>72</v>
      </c>
      <c r="E26" s="161"/>
      <c r="F26" s="164"/>
    </row>
    <row r="27" spans="1:11" ht="14.25">
      <c r="A27" s="163" t="s">
        <v>73</v>
      </c>
      <c r="B27" s="161">
        <v>8</v>
      </c>
      <c r="C27" s="162">
        <v>0.47058823529411797</v>
      </c>
      <c r="D27" s="160" t="s">
        <v>74</v>
      </c>
      <c r="E27" s="161"/>
      <c r="F27" s="167"/>
    </row>
    <row r="28" spans="1:11" ht="14.25">
      <c r="A28" s="163" t="s">
        <v>75</v>
      </c>
      <c r="B28" s="161"/>
      <c r="C28" s="162"/>
      <c r="D28" s="160" t="s">
        <v>76</v>
      </c>
      <c r="E28" s="161">
        <v>34</v>
      </c>
      <c r="F28" s="167"/>
    </row>
    <row r="29" spans="1:11">
      <c r="A29" s="163" t="s">
        <v>77</v>
      </c>
      <c r="B29" s="161"/>
      <c r="C29" s="162"/>
      <c r="D29" s="160" t="s">
        <v>78</v>
      </c>
      <c r="E29" s="161"/>
      <c r="F29" s="164"/>
    </row>
    <row r="30" spans="1:11" ht="14.25">
      <c r="A30" s="163" t="s">
        <v>79</v>
      </c>
      <c r="B30" s="161"/>
      <c r="C30" s="162"/>
      <c r="D30" s="160" t="s">
        <v>80</v>
      </c>
      <c r="E30" s="161"/>
      <c r="F30" s="167"/>
    </row>
    <row r="31" spans="1:11" ht="14.25">
      <c r="A31" s="168"/>
      <c r="B31" s="169"/>
      <c r="C31" s="170"/>
      <c r="D31" s="160" t="s">
        <v>81</v>
      </c>
      <c r="E31" s="161"/>
      <c r="F31" s="167"/>
    </row>
    <row r="32" spans="1:11" ht="18.75">
      <c r="A32" s="152" t="s">
        <v>82</v>
      </c>
      <c r="B32" s="148">
        <v>1670</v>
      </c>
      <c r="C32" s="171"/>
      <c r="D32" s="154" t="s">
        <v>83</v>
      </c>
      <c r="E32" s="148">
        <v>144</v>
      </c>
      <c r="F32" s="167"/>
      <c r="G32" s="137"/>
    </row>
    <row r="33" spans="1:6" ht="14.25">
      <c r="A33" s="85" t="s">
        <v>85</v>
      </c>
      <c r="B33" s="172">
        <v>1663</v>
      </c>
      <c r="C33" s="171"/>
      <c r="D33" s="160" t="s">
        <v>86</v>
      </c>
      <c r="E33" s="161">
        <v>144</v>
      </c>
      <c r="F33" s="173"/>
    </row>
    <row r="34" spans="1:6">
      <c r="A34" s="85" t="s">
        <v>87</v>
      </c>
      <c r="B34" s="172"/>
      <c r="C34" s="174"/>
      <c r="D34" s="160" t="s">
        <v>88</v>
      </c>
      <c r="E34" s="161"/>
      <c r="F34" s="173"/>
    </row>
    <row r="35" spans="1:6">
      <c r="A35" s="85" t="s">
        <v>89</v>
      </c>
      <c r="B35" s="161"/>
      <c r="C35" s="174"/>
      <c r="D35" s="160" t="s">
        <v>90</v>
      </c>
      <c r="E35" s="161"/>
      <c r="F35" s="175"/>
    </row>
    <row r="36" spans="1:6">
      <c r="A36" s="85" t="s">
        <v>91</v>
      </c>
      <c r="B36" s="172"/>
      <c r="C36" s="174"/>
      <c r="D36" s="160" t="s">
        <v>1421</v>
      </c>
      <c r="E36" s="161"/>
      <c r="F36" s="175"/>
    </row>
    <row r="37" spans="1:6">
      <c r="A37" s="85" t="s">
        <v>1422</v>
      </c>
      <c r="B37" s="172">
        <v>0</v>
      </c>
      <c r="C37" s="174"/>
      <c r="D37" s="160" t="s">
        <v>1423</v>
      </c>
      <c r="E37" s="161"/>
      <c r="F37" s="175"/>
    </row>
    <row r="38" spans="1:6">
      <c r="A38" s="85" t="s">
        <v>95</v>
      </c>
      <c r="B38" s="172"/>
      <c r="C38" s="174"/>
      <c r="D38" s="160" t="s">
        <v>100</v>
      </c>
      <c r="E38" s="172"/>
      <c r="F38" s="175"/>
    </row>
    <row r="39" spans="1:6">
      <c r="A39" s="85" t="s">
        <v>97</v>
      </c>
      <c r="B39" s="172"/>
      <c r="C39" s="174"/>
      <c r="D39" s="160" t="s">
        <v>102</v>
      </c>
      <c r="E39" s="172"/>
      <c r="F39" s="175"/>
    </row>
    <row r="40" spans="1:6">
      <c r="A40" s="87" t="s">
        <v>101</v>
      </c>
      <c r="B40" s="176">
        <v>7</v>
      </c>
      <c r="C40" s="177"/>
      <c r="D40" s="89" t="s">
        <v>102</v>
      </c>
      <c r="E40" s="178"/>
      <c r="F40" s="179"/>
    </row>
    <row r="41" spans="1:6" ht="44.25" customHeight="1">
      <c r="A41" s="334" t="s">
        <v>1424</v>
      </c>
      <c r="B41" s="334"/>
      <c r="C41" s="334"/>
      <c r="D41" s="334"/>
      <c r="E41" s="334"/>
      <c r="F41" s="334"/>
    </row>
  </sheetData>
  <mergeCells count="4">
    <mergeCell ref="A1:F1"/>
    <mergeCell ref="A2:F2"/>
    <mergeCell ref="E3:F3"/>
    <mergeCell ref="A41:F41"/>
  </mergeCells>
  <phoneticPr fontId="69" type="noConversion"/>
  <printOptions horizontalCentered="1"/>
  <pageMargins left="0.23622047244094499" right="0.23622047244094499"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codeName="Sheet13" filterMode="1">
    <tabColor rgb="FFFFFF00"/>
  </sheetPr>
  <dimension ref="A1:C1329"/>
  <sheetViews>
    <sheetView topLeftCell="A1213" workbookViewId="0">
      <selection activeCell="B1313" sqref="B1313"/>
    </sheetView>
  </sheetViews>
  <sheetFormatPr defaultColWidth="21.5" defaultRowHeight="14.25"/>
  <cols>
    <col min="1" max="1" width="55.25" style="125" customWidth="1"/>
    <col min="2" max="2" width="30.625" style="125" customWidth="1"/>
    <col min="3" max="16384" width="21.5" style="125"/>
  </cols>
  <sheetData>
    <row r="1" spans="1:3" ht="18.75">
      <c r="A1" s="319" t="s">
        <v>1425</v>
      </c>
      <c r="B1" s="319"/>
    </row>
    <row r="2" spans="1:3" s="124" customFormat="1" ht="24">
      <c r="A2" s="322" t="s">
        <v>1426</v>
      </c>
      <c r="B2" s="322"/>
      <c r="C2" s="126"/>
    </row>
    <row r="3" spans="1:3" ht="27" customHeight="1">
      <c r="A3" s="335" t="s">
        <v>21</v>
      </c>
      <c r="B3" s="335"/>
      <c r="C3" s="127"/>
    </row>
    <row r="4" spans="1:3" ht="24" customHeight="1">
      <c r="A4" s="128" t="s">
        <v>108</v>
      </c>
      <c r="B4" s="129" t="s">
        <v>1427</v>
      </c>
      <c r="C4" s="130"/>
    </row>
    <row r="5" spans="1:3" ht="25.5" customHeight="1">
      <c r="A5" s="59" t="s">
        <v>110</v>
      </c>
      <c r="B5" s="131">
        <f>B6+B235+B275+B294+B384+B436+B492+B549+B675+B747+B826+B849+B960+B1024+B1088+B1108+B1138+B1148+B1193+B1213+B1257+B1313+B1314+B1317+B1325</f>
        <v>3462</v>
      </c>
      <c r="C5" s="130"/>
    </row>
    <row r="6" spans="1:3" ht="21" customHeight="1">
      <c r="A6" s="59" t="s">
        <v>111</v>
      </c>
      <c r="B6" s="60">
        <f>B7+B19+B28+B39+B50+B61+B72+B80+B89+B102+B111+B122+B134+B141+B149+B155+B162+B169+B176+B183+B190+B198+B204+B210+B217+B232</f>
        <v>1042</v>
      </c>
    </row>
    <row r="7" spans="1:3" ht="21" customHeight="1">
      <c r="A7" s="59" t="s">
        <v>112</v>
      </c>
      <c r="B7" s="62">
        <f>SUM(B8:B18)</f>
        <v>40</v>
      </c>
    </row>
    <row r="8" spans="1:3" ht="21" customHeight="1">
      <c r="A8" s="61" t="s">
        <v>113</v>
      </c>
      <c r="B8" s="60">
        <v>38</v>
      </c>
    </row>
    <row r="9" spans="1:3" ht="21" customHeight="1">
      <c r="A9" s="61" t="s">
        <v>114</v>
      </c>
      <c r="B9" s="60">
        <v>2</v>
      </c>
    </row>
    <row r="10" spans="1:3" ht="21" hidden="1" customHeight="1">
      <c r="A10" s="61" t="s">
        <v>115</v>
      </c>
      <c r="B10" s="60"/>
    </row>
    <row r="11" spans="1:3" ht="21" hidden="1" customHeight="1">
      <c r="A11" s="61" t="s">
        <v>116</v>
      </c>
      <c r="B11" s="60"/>
    </row>
    <row r="12" spans="1:3" ht="21" hidden="1" customHeight="1">
      <c r="A12" s="61" t="s">
        <v>117</v>
      </c>
      <c r="B12" s="60"/>
    </row>
    <row r="13" spans="1:3" ht="21" hidden="1" customHeight="1">
      <c r="A13" s="61" t="s">
        <v>118</v>
      </c>
      <c r="B13" s="60"/>
    </row>
    <row r="14" spans="1:3" ht="21" hidden="1" customHeight="1">
      <c r="A14" s="61" t="s">
        <v>119</v>
      </c>
      <c r="B14" s="60"/>
    </row>
    <row r="15" spans="1:3" ht="21" hidden="1" customHeight="1">
      <c r="A15" s="61" t="s">
        <v>120</v>
      </c>
      <c r="B15" s="60"/>
    </row>
    <row r="16" spans="1:3" ht="21" hidden="1" customHeight="1">
      <c r="A16" s="61" t="s">
        <v>121</v>
      </c>
      <c r="B16" s="60"/>
    </row>
    <row r="17" spans="1:2" ht="21" hidden="1" customHeight="1">
      <c r="A17" s="61" t="s">
        <v>122</v>
      </c>
      <c r="B17" s="60"/>
    </row>
    <row r="18" spans="1:2" ht="21" hidden="1" customHeight="1">
      <c r="A18" s="61" t="s">
        <v>123</v>
      </c>
      <c r="B18" s="60"/>
    </row>
    <row r="19" spans="1:2" ht="21" customHeight="1">
      <c r="A19" s="59" t="s">
        <v>124</v>
      </c>
      <c r="B19" s="60">
        <f>SUM(B20:B27)</f>
        <v>0</v>
      </c>
    </row>
    <row r="20" spans="1:2" ht="21" hidden="1" customHeight="1">
      <c r="A20" s="61" t="s">
        <v>113</v>
      </c>
      <c r="B20" s="60"/>
    </row>
    <row r="21" spans="1:2" ht="21" hidden="1" customHeight="1">
      <c r="A21" s="61" t="s">
        <v>114</v>
      </c>
      <c r="B21" s="60"/>
    </row>
    <row r="22" spans="1:2" ht="21" hidden="1" customHeight="1">
      <c r="A22" s="61" t="s">
        <v>115</v>
      </c>
      <c r="B22" s="60"/>
    </row>
    <row r="23" spans="1:2" ht="21" hidden="1" customHeight="1">
      <c r="A23" s="61" t="s">
        <v>125</v>
      </c>
      <c r="B23" s="60"/>
    </row>
    <row r="24" spans="1:2" ht="21" hidden="1" customHeight="1">
      <c r="A24" s="61" t="s">
        <v>126</v>
      </c>
      <c r="B24" s="60"/>
    </row>
    <row r="25" spans="1:2" ht="21" hidden="1" customHeight="1">
      <c r="A25" s="61" t="s">
        <v>127</v>
      </c>
      <c r="B25" s="60"/>
    </row>
    <row r="26" spans="1:2" ht="21" hidden="1" customHeight="1">
      <c r="A26" s="61" t="s">
        <v>122</v>
      </c>
      <c r="B26" s="60"/>
    </row>
    <row r="27" spans="1:2" ht="21" hidden="1" customHeight="1">
      <c r="A27" s="61" t="s">
        <v>128</v>
      </c>
      <c r="B27" s="60"/>
    </row>
    <row r="28" spans="1:2" ht="21" customHeight="1">
      <c r="A28" s="59" t="s">
        <v>129</v>
      </c>
      <c r="B28" s="60">
        <f>SUM(B29:B38)</f>
        <v>825</v>
      </c>
    </row>
    <row r="29" spans="1:2" ht="21" customHeight="1">
      <c r="A29" s="61" t="s">
        <v>113</v>
      </c>
      <c r="B29" s="60">
        <v>762</v>
      </c>
    </row>
    <row r="30" spans="1:2" ht="21" customHeight="1">
      <c r="A30" s="61" t="s">
        <v>114</v>
      </c>
      <c r="B30" s="60">
        <v>63</v>
      </c>
    </row>
    <row r="31" spans="1:2" ht="21" hidden="1" customHeight="1">
      <c r="A31" s="61" t="s">
        <v>115</v>
      </c>
      <c r="B31" s="60"/>
    </row>
    <row r="32" spans="1:2" ht="21" hidden="1" customHeight="1">
      <c r="A32" s="61" t="s">
        <v>130</v>
      </c>
      <c r="B32" s="60"/>
    </row>
    <row r="33" spans="1:2" ht="21" hidden="1" customHeight="1">
      <c r="A33" s="61" t="s">
        <v>131</v>
      </c>
      <c r="B33" s="60"/>
    </row>
    <row r="34" spans="1:2" ht="21" hidden="1" customHeight="1">
      <c r="A34" s="61" t="s">
        <v>132</v>
      </c>
      <c r="B34" s="60"/>
    </row>
    <row r="35" spans="1:2" ht="21" hidden="1" customHeight="1">
      <c r="A35" s="61" t="s">
        <v>133</v>
      </c>
      <c r="B35" s="60"/>
    </row>
    <row r="36" spans="1:2" ht="21" hidden="1" customHeight="1">
      <c r="A36" s="61" t="s">
        <v>134</v>
      </c>
      <c r="B36" s="60"/>
    </row>
    <row r="37" spans="1:2" ht="21" hidden="1" customHeight="1">
      <c r="A37" s="61" t="s">
        <v>122</v>
      </c>
      <c r="B37" s="60"/>
    </row>
    <row r="38" spans="1:2" ht="21" hidden="1" customHeight="1">
      <c r="A38" s="61" t="s">
        <v>135</v>
      </c>
      <c r="B38" s="60"/>
    </row>
    <row r="39" spans="1:2" ht="21" customHeight="1">
      <c r="A39" s="59" t="s">
        <v>136</v>
      </c>
      <c r="B39" s="60">
        <f>SUM(B40:B49)</f>
        <v>0</v>
      </c>
    </row>
    <row r="40" spans="1:2" ht="21" hidden="1" customHeight="1">
      <c r="A40" s="61" t="s">
        <v>113</v>
      </c>
      <c r="B40" s="60"/>
    </row>
    <row r="41" spans="1:2" ht="21" hidden="1" customHeight="1">
      <c r="A41" s="61" t="s">
        <v>114</v>
      </c>
      <c r="B41" s="60"/>
    </row>
    <row r="42" spans="1:2" ht="21" hidden="1" customHeight="1">
      <c r="A42" s="61" t="s">
        <v>115</v>
      </c>
      <c r="B42" s="60"/>
    </row>
    <row r="43" spans="1:2" ht="21" hidden="1" customHeight="1">
      <c r="A43" s="61" t="s">
        <v>137</v>
      </c>
      <c r="B43" s="60"/>
    </row>
    <row r="44" spans="1:2" ht="21" hidden="1" customHeight="1">
      <c r="A44" s="61" t="s">
        <v>138</v>
      </c>
      <c r="B44" s="60"/>
    </row>
    <row r="45" spans="1:2" ht="21" hidden="1" customHeight="1">
      <c r="A45" s="61" t="s">
        <v>139</v>
      </c>
      <c r="B45" s="60"/>
    </row>
    <row r="46" spans="1:2" ht="21" hidden="1" customHeight="1">
      <c r="A46" s="61" t="s">
        <v>140</v>
      </c>
      <c r="B46" s="60"/>
    </row>
    <row r="47" spans="1:2" ht="21" hidden="1" customHeight="1">
      <c r="A47" s="61" t="s">
        <v>141</v>
      </c>
      <c r="B47" s="60"/>
    </row>
    <row r="48" spans="1:2" ht="21" hidden="1" customHeight="1">
      <c r="A48" s="61" t="s">
        <v>122</v>
      </c>
      <c r="B48" s="60"/>
    </row>
    <row r="49" spans="1:2" ht="21" hidden="1" customHeight="1">
      <c r="A49" s="61" t="s">
        <v>142</v>
      </c>
      <c r="B49" s="60"/>
    </row>
    <row r="50" spans="1:2" ht="21" customHeight="1">
      <c r="A50" s="59" t="s">
        <v>143</v>
      </c>
      <c r="B50" s="60">
        <f>SUM(B51:B60)</f>
        <v>0</v>
      </c>
    </row>
    <row r="51" spans="1:2" ht="21" hidden="1" customHeight="1">
      <c r="A51" s="61" t="s">
        <v>113</v>
      </c>
      <c r="B51" s="60"/>
    </row>
    <row r="52" spans="1:2" ht="21" hidden="1" customHeight="1">
      <c r="A52" s="61" t="s">
        <v>114</v>
      </c>
      <c r="B52" s="60"/>
    </row>
    <row r="53" spans="1:2" ht="21" hidden="1" customHeight="1">
      <c r="A53" s="61" t="s">
        <v>115</v>
      </c>
      <c r="B53" s="60"/>
    </row>
    <row r="54" spans="1:2" ht="21" hidden="1" customHeight="1">
      <c r="A54" s="61" t="s">
        <v>144</v>
      </c>
      <c r="B54" s="60"/>
    </row>
    <row r="55" spans="1:2" ht="21" hidden="1" customHeight="1">
      <c r="A55" s="61" t="s">
        <v>145</v>
      </c>
      <c r="B55" s="60"/>
    </row>
    <row r="56" spans="1:2" ht="21" hidden="1" customHeight="1">
      <c r="A56" s="61" t="s">
        <v>146</v>
      </c>
      <c r="B56" s="60"/>
    </row>
    <row r="57" spans="1:2" ht="21" hidden="1" customHeight="1">
      <c r="A57" s="61" t="s">
        <v>147</v>
      </c>
      <c r="B57" s="60"/>
    </row>
    <row r="58" spans="1:2" ht="21" hidden="1" customHeight="1">
      <c r="A58" s="61" t="s">
        <v>148</v>
      </c>
      <c r="B58" s="60"/>
    </row>
    <row r="59" spans="1:2" ht="21" hidden="1" customHeight="1">
      <c r="A59" s="61" t="s">
        <v>122</v>
      </c>
      <c r="B59" s="60"/>
    </row>
    <row r="60" spans="1:2" ht="21" hidden="1" customHeight="1">
      <c r="A60" s="61" t="s">
        <v>149</v>
      </c>
      <c r="B60" s="60"/>
    </row>
    <row r="61" spans="1:2" ht="21" customHeight="1">
      <c r="A61" s="59" t="s">
        <v>150</v>
      </c>
      <c r="B61" s="60">
        <f>SUM(B62:B71)</f>
        <v>0</v>
      </c>
    </row>
    <row r="62" spans="1:2" ht="21" hidden="1" customHeight="1">
      <c r="A62" s="61" t="s">
        <v>113</v>
      </c>
      <c r="B62" s="60"/>
    </row>
    <row r="63" spans="1:2" ht="21" hidden="1" customHeight="1">
      <c r="A63" s="61" t="s">
        <v>114</v>
      </c>
      <c r="B63" s="60"/>
    </row>
    <row r="64" spans="1:2" ht="21" hidden="1" customHeight="1">
      <c r="A64" s="61" t="s">
        <v>115</v>
      </c>
      <c r="B64" s="60"/>
    </row>
    <row r="65" spans="1:2" ht="21" hidden="1" customHeight="1">
      <c r="A65" s="61" t="s">
        <v>151</v>
      </c>
      <c r="B65" s="60"/>
    </row>
    <row r="66" spans="1:2" ht="21" hidden="1" customHeight="1">
      <c r="A66" s="61" t="s">
        <v>152</v>
      </c>
      <c r="B66" s="60"/>
    </row>
    <row r="67" spans="1:2" ht="21" hidden="1" customHeight="1">
      <c r="A67" s="61" t="s">
        <v>153</v>
      </c>
      <c r="B67" s="60"/>
    </row>
    <row r="68" spans="1:2" ht="21" hidden="1" customHeight="1">
      <c r="A68" s="61" t="s">
        <v>154</v>
      </c>
      <c r="B68" s="60"/>
    </row>
    <row r="69" spans="1:2" ht="21" hidden="1" customHeight="1">
      <c r="A69" s="61" t="s">
        <v>155</v>
      </c>
      <c r="B69" s="60"/>
    </row>
    <row r="70" spans="1:2" ht="21" hidden="1" customHeight="1">
      <c r="A70" s="61" t="s">
        <v>122</v>
      </c>
      <c r="B70" s="60"/>
    </row>
    <row r="71" spans="1:2" ht="21" hidden="1" customHeight="1">
      <c r="A71" s="61" t="s">
        <v>156</v>
      </c>
      <c r="B71" s="60"/>
    </row>
    <row r="72" spans="1:2" ht="21" customHeight="1">
      <c r="A72" s="59" t="s">
        <v>157</v>
      </c>
      <c r="B72" s="60">
        <f>SUM(B73:B79)</f>
        <v>0</v>
      </c>
    </row>
    <row r="73" spans="1:2" ht="21" hidden="1" customHeight="1">
      <c r="A73" s="61" t="s">
        <v>113</v>
      </c>
      <c r="B73" s="60"/>
    </row>
    <row r="74" spans="1:2" ht="21" hidden="1" customHeight="1">
      <c r="A74" s="61" t="s">
        <v>114</v>
      </c>
      <c r="B74" s="60"/>
    </row>
    <row r="75" spans="1:2" ht="21" hidden="1" customHeight="1">
      <c r="A75" s="61" t="s">
        <v>115</v>
      </c>
      <c r="B75" s="60"/>
    </row>
    <row r="76" spans="1:2" ht="21" hidden="1" customHeight="1">
      <c r="A76" s="61" t="s">
        <v>154</v>
      </c>
      <c r="B76" s="60"/>
    </row>
    <row r="77" spans="1:2" ht="21" hidden="1" customHeight="1">
      <c r="A77" s="61" t="s">
        <v>158</v>
      </c>
      <c r="B77" s="60"/>
    </row>
    <row r="78" spans="1:2" ht="21" hidden="1" customHeight="1">
      <c r="A78" s="61" t="s">
        <v>122</v>
      </c>
      <c r="B78" s="60"/>
    </row>
    <row r="79" spans="1:2" ht="21" hidden="1" customHeight="1">
      <c r="A79" s="61" t="s">
        <v>159</v>
      </c>
      <c r="B79" s="60"/>
    </row>
    <row r="80" spans="1:2" ht="21" customHeight="1">
      <c r="A80" s="59" t="s">
        <v>160</v>
      </c>
      <c r="B80" s="60">
        <f>SUM(B81:B88)</f>
        <v>0</v>
      </c>
    </row>
    <row r="81" spans="1:2" ht="21" hidden="1" customHeight="1">
      <c r="A81" s="61" t="s">
        <v>113</v>
      </c>
      <c r="B81" s="60"/>
    </row>
    <row r="82" spans="1:2" ht="21" hidden="1" customHeight="1">
      <c r="A82" s="61" t="s">
        <v>114</v>
      </c>
      <c r="B82" s="60"/>
    </row>
    <row r="83" spans="1:2" ht="21" hidden="1" customHeight="1">
      <c r="A83" s="61" t="s">
        <v>115</v>
      </c>
      <c r="B83" s="60"/>
    </row>
    <row r="84" spans="1:2" ht="21" hidden="1" customHeight="1">
      <c r="A84" s="61" t="s">
        <v>161</v>
      </c>
      <c r="B84" s="60"/>
    </row>
    <row r="85" spans="1:2" ht="21" hidden="1" customHeight="1">
      <c r="A85" s="61" t="s">
        <v>162</v>
      </c>
      <c r="B85" s="60"/>
    </row>
    <row r="86" spans="1:2" ht="21" hidden="1" customHeight="1">
      <c r="A86" s="61" t="s">
        <v>154</v>
      </c>
      <c r="B86" s="60"/>
    </row>
    <row r="87" spans="1:2" ht="21" hidden="1" customHeight="1">
      <c r="A87" s="61" t="s">
        <v>122</v>
      </c>
      <c r="B87" s="60"/>
    </row>
    <row r="88" spans="1:2" ht="21" hidden="1" customHeight="1">
      <c r="A88" s="61" t="s">
        <v>163</v>
      </c>
      <c r="B88" s="60"/>
    </row>
    <row r="89" spans="1:2" ht="21" customHeight="1">
      <c r="A89" s="59" t="s">
        <v>164</v>
      </c>
      <c r="B89" s="60">
        <f>SUM(B90:B101)</f>
        <v>0</v>
      </c>
    </row>
    <row r="90" spans="1:2" ht="21" hidden="1" customHeight="1">
      <c r="A90" s="61" t="s">
        <v>113</v>
      </c>
      <c r="B90" s="60"/>
    </row>
    <row r="91" spans="1:2" ht="21" hidden="1" customHeight="1">
      <c r="A91" s="61" t="s">
        <v>114</v>
      </c>
      <c r="B91" s="60"/>
    </row>
    <row r="92" spans="1:2" ht="21" hidden="1" customHeight="1">
      <c r="A92" s="61" t="s">
        <v>115</v>
      </c>
      <c r="B92" s="60"/>
    </row>
    <row r="93" spans="1:2" ht="21" hidden="1" customHeight="1">
      <c r="A93" s="61" t="s">
        <v>165</v>
      </c>
      <c r="B93" s="60"/>
    </row>
    <row r="94" spans="1:2" ht="21" hidden="1" customHeight="1">
      <c r="A94" s="61" t="s">
        <v>166</v>
      </c>
      <c r="B94" s="60"/>
    </row>
    <row r="95" spans="1:2" ht="21" hidden="1" customHeight="1">
      <c r="A95" s="61" t="s">
        <v>154</v>
      </c>
      <c r="B95" s="60"/>
    </row>
    <row r="96" spans="1:2" ht="21" hidden="1" customHeight="1">
      <c r="A96" s="61" t="s">
        <v>167</v>
      </c>
      <c r="B96" s="60"/>
    </row>
    <row r="97" spans="1:2" ht="21" hidden="1" customHeight="1">
      <c r="A97" s="61" t="s">
        <v>168</v>
      </c>
      <c r="B97" s="60"/>
    </row>
    <row r="98" spans="1:2" ht="21" hidden="1" customHeight="1">
      <c r="A98" s="61" t="s">
        <v>169</v>
      </c>
      <c r="B98" s="60"/>
    </row>
    <row r="99" spans="1:2" ht="21" hidden="1" customHeight="1">
      <c r="A99" s="61" t="s">
        <v>170</v>
      </c>
      <c r="B99" s="60"/>
    </row>
    <row r="100" spans="1:2" ht="21" hidden="1" customHeight="1">
      <c r="A100" s="61" t="s">
        <v>122</v>
      </c>
      <c r="B100" s="60"/>
    </row>
    <row r="101" spans="1:2" ht="21" hidden="1" customHeight="1">
      <c r="A101" s="61" t="s">
        <v>171</v>
      </c>
      <c r="B101" s="60"/>
    </row>
    <row r="102" spans="1:2" ht="21" customHeight="1">
      <c r="A102" s="59" t="s">
        <v>172</v>
      </c>
      <c r="B102" s="60">
        <f>SUM(B103:B110)</f>
        <v>0</v>
      </c>
    </row>
    <row r="103" spans="1:2" ht="21" hidden="1" customHeight="1">
      <c r="A103" s="61" t="s">
        <v>113</v>
      </c>
      <c r="B103" s="60"/>
    </row>
    <row r="104" spans="1:2" ht="21" hidden="1" customHeight="1">
      <c r="A104" s="61" t="s">
        <v>114</v>
      </c>
      <c r="B104" s="60"/>
    </row>
    <row r="105" spans="1:2" ht="21" hidden="1" customHeight="1">
      <c r="A105" s="61" t="s">
        <v>115</v>
      </c>
      <c r="B105" s="60"/>
    </row>
    <row r="106" spans="1:2" ht="21" hidden="1" customHeight="1">
      <c r="A106" s="61" t="s">
        <v>173</v>
      </c>
      <c r="B106" s="60"/>
    </row>
    <row r="107" spans="1:2" ht="21" hidden="1" customHeight="1">
      <c r="A107" s="61" t="s">
        <v>174</v>
      </c>
      <c r="B107" s="60"/>
    </row>
    <row r="108" spans="1:2" ht="21" hidden="1" customHeight="1">
      <c r="A108" s="61" t="s">
        <v>175</v>
      </c>
      <c r="B108" s="60"/>
    </row>
    <row r="109" spans="1:2" ht="21" hidden="1" customHeight="1">
      <c r="A109" s="61" t="s">
        <v>122</v>
      </c>
      <c r="B109" s="60"/>
    </row>
    <row r="110" spans="1:2" ht="21" hidden="1" customHeight="1">
      <c r="A110" s="61" t="s">
        <v>176</v>
      </c>
      <c r="B110" s="60"/>
    </row>
    <row r="111" spans="1:2" ht="21" customHeight="1">
      <c r="A111" s="59" t="s">
        <v>177</v>
      </c>
      <c r="B111" s="60">
        <f>SUM(B112:B121)</f>
        <v>0</v>
      </c>
    </row>
    <row r="112" spans="1:2" ht="21" hidden="1" customHeight="1">
      <c r="A112" s="61" t="s">
        <v>113</v>
      </c>
      <c r="B112" s="60"/>
    </row>
    <row r="113" spans="1:2" ht="21" hidden="1" customHeight="1">
      <c r="A113" s="61" t="s">
        <v>114</v>
      </c>
      <c r="B113" s="60"/>
    </row>
    <row r="114" spans="1:2" ht="21" hidden="1" customHeight="1">
      <c r="A114" s="61" t="s">
        <v>115</v>
      </c>
      <c r="B114" s="60"/>
    </row>
    <row r="115" spans="1:2" ht="21" hidden="1" customHeight="1">
      <c r="A115" s="61" t="s">
        <v>178</v>
      </c>
      <c r="B115" s="60"/>
    </row>
    <row r="116" spans="1:2" ht="21" hidden="1" customHeight="1">
      <c r="A116" s="61" t="s">
        <v>179</v>
      </c>
      <c r="B116" s="60"/>
    </row>
    <row r="117" spans="1:2" ht="21" hidden="1" customHeight="1">
      <c r="A117" s="61" t="s">
        <v>180</v>
      </c>
      <c r="B117" s="60"/>
    </row>
    <row r="118" spans="1:2" ht="21" hidden="1" customHeight="1">
      <c r="A118" s="61" t="s">
        <v>181</v>
      </c>
      <c r="B118" s="60"/>
    </row>
    <row r="119" spans="1:2" ht="21" hidden="1" customHeight="1">
      <c r="A119" s="61" t="s">
        <v>182</v>
      </c>
      <c r="B119" s="60"/>
    </row>
    <row r="120" spans="1:2" ht="21" hidden="1" customHeight="1">
      <c r="A120" s="61" t="s">
        <v>122</v>
      </c>
      <c r="B120" s="60"/>
    </row>
    <row r="121" spans="1:2" ht="21" hidden="1" customHeight="1">
      <c r="A121" s="61" t="s">
        <v>183</v>
      </c>
      <c r="B121" s="60"/>
    </row>
    <row r="122" spans="1:2" ht="21" customHeight="1">
      <c r="A122" s="59" t="s">
        <v>184</v>
      </c>
      <c r="B122" s="60">
        <f>SUM(B123:B133)</f>
        <v>0</v>
      </c>
    </row>
    <row r="123" spans="1:2" ht="21" hidden="1" customHeight="1">
      <c r="A123" s="61" t="s">
        <v>113</v>
      </c>
      <c r="B123" s="60"/>
    </row>
    <row r="124" spans="1:2" ht="21" hidden="1" customHeight="1">
      <c r="A124" s="61" t="s">
        <v>114</v>
      </c>
      <c r="B124" s="60"/>
    </row>
    <row r="125" spans="1:2" ht="21" hidden="1" customHeight="1">
      <c r="A125" s="61" t="s">
        <v>115</v>
      </c>
      <c r="B125" s="60"/>
    </row>
    <row r="126" spans="1:2" ht="21" hidden="1" customHeight="1">
      <c r="A126" s="61" t="s">
        <v>185</v>
      </c>
      <c r="B126" s="60"/>
    </row>
    <row r="127" spans="1:2" ht="21" hidden="1" customHeight="1">
      <c r="A127" s="61" t="s">
        <v>186</v>
      </c>
      <c r="B127" s="60"/>
    </row>
    <row r="128" spans="1:2" ht="21" hidden="1" customHeight="1">
      <c r="A128" s="61" t="s">
        <v>187</v>
      </c>
      <c r="B128" s="60"/>
    </row>
    <row r="129" spans="1:2" ht="21" hidden="1" customHeight="1">
      <c r="A129" s="61" t="s">
        <v>188</v>
      </c>
      <c r="B129" s="60"/>
    </row>
    <row r="130" spans="1:2" ht="21" hidden="1" customHeight="1">
      <c r="A130" s="61" t="s">
        <v>189</v>
      </c>
      <c r="B130" s="60"/>
    </row>
    <row r="131" spans="1:2" ht="21" hidden="1" customHeight="1">
      <c r="A131" s="61" t="s">
        <v>190</v>
      </c>
      <c r="B131" s="60"/>
    </row>
    <row r="132" spans="1:2" ht="21" hidden="1" customHeight="1">
      <c r="A132" s="61" t="s">
        <v>122</v>
      </c>
      <c r="B132" s="60"/>
    </row>
    <row r="133" spans="1:2" ht="21" hidden="1" customHeight="1">
      <c r="A133" s="61" t="s">
        <v>191</v>
      </c>
      <c r="B133" s="60"/>
    </row>
    <row r="134" spans="1:2" ht="21" customHeight="1">
      <c r="A134" s="59" t="s">
        <v>192</v>
      </c>
      <c r="B134" s="60">
        <f>SUM(B135:B140)</f>
        <v>0</v>
      </c>
    </row>
    <row r="135" spans="1:2" ht="21" hidden="1" customHeight="1">
      <c r="A135" s="61" t="s">
        <v>113</v>
      </c>
      <c r="B135" s="60"/>
    </row>
    <row r="136" spans="1:2" ht="21" hidden="1" customHeight="1">
      <c r="A136" s="61" t="s">
        <v>114</v>
      </c>
      <c r="B136" s="60"/>
    </row>
    <row r="137" spans="1:2" ht="21" hidden="1" customHeight="1">
      <c r="A137" s="61" t="s">
        <v>115</v>
      </c>
      <c r="B137" s="60"/>
    </row>
    <row r="138" spans="1:2" ht="21" hidden="1" customHeight="1">
      <c r="A138" s="61" t="s">
        <v>193</v>
      </c>
      <c r="B138" s="60"/>
    </row>
    <row r="139" spans="1:2" ht="21" hidden="1" customHeight="1">
      <c r="A139" s="61" t="s">
        <v>122</v>
      </c>
      <c r="B139" s="60"/>
    </row>
    <row r="140" spans="1:2" ht="21" hidden="1" customHeight="1">
      <c r="A140" s="61" t="s">
        <v>194</v>
      </c>
      <c r="B140" s="60"/>
    </row>
    <row r="141" spans="1:2" ht="21" customHeight="1">
      <c r="A141" s="59" t="s">
        <v>195</v>
      </c>
      <c r="B141" s="60">
        <f>SUM(B142:B148)</f>
        <v>0</v>
      </c>
    </row>
    <row r="142" spans="1:2" ht="21" hidden="1" customHeight="1">
      <c r="A142" s="61" t="s">
        <v>113</v>
      </c>
      <c r="B142" s="60"/>
    </row>
    <row r="143" spans="1:2" ht="21" hidden="1" customHeight="1">
      <c r="A143" s="61" t="s">
        <v>114</v>
      </c>
      <c r="B143" s="60"/>
    </row>
    <row r="144" spans="1:2" ht="21" hidden="1" customHeight="1">
      <c r="A144" s="61" t="s">
        <v>115</v>
      </c>
      <c r="B144" s="60"/>
    </row>
    <row r="145" spans="1:2" ht="21" hidden="1" customHeight="1">
      <c r="A145" s="61" t="s">
        <v>196</v>
      </c>
      <c r="B145" s="60"/>
    </row>
    <row r="146" spans="1:2" ht="21" hidden="1" customHeight="1">
      <c r="A146" s="61" t="s">
        <v>197</v>
      </c>
      <c r="B146" s="60"/>
    </row>
    <row r="147" spans="1:2" ht="21" hidden="1" customHeight="1">
      <c r="A147" s="61" t="s">
        <v>122</v>
      </c>
      <c r="B147" s="60"/>
    </row>
    <row r="148" spans="1:2" ht="21" hidden="1" customHeight="1">
      <c r="A148" s="61" t="s">
        <v>198</v>
      </c>
      <c r="B148" s="60"/>
    </row>
    <row r="149" spans="1:2" ht="21" customHeight="1">
      <c r="A149" s="59" t="s">
        <v>199</v>
      </c>
      <c r="B149" s="60">
        <f>SUM(B150:B154)</f>
        <v>0</v>
      </c>
    </row>
    <row r="150" spans="1:2" ht="21" hidden="1" customHeight="1">
      <c r="A150" s="61" t="s">
        <v>113</v>
      </c>
      <c r="B150" s="60"/>
    </row>
    <row r="151" spans="1:2" ht="21" hidden="1" customHeight="1">
      <c r="A151" s="61" t="s">
        <v>114</v>
      </c>
      <c r="B151" s="60"/>
    </row>
    <row r="152" spans="1:2" ht="21" hidden="1" customHeight="1">
      <c r="A152" s="61" t="s">
        <v>115</v>
      </c>
      <c r="B152" s="60"/>
    </row>
    <row r="153" spans="1:2" ht="21" hidden="1" customHeight="1">
      <c r="A153" s="61" t="s">
        <v>200</v>
      </c>
      <c r="B153" s="60"/>
    </row>
    <row r="154" spans="1:2" ht="21" hidden="1" customHeight="1">
      <c r="A154" s="61" t="s">
        <v>201</v>
      </c>
      <c r="B154" s="60"/>
    </row>
    <row r="155" spans="1:2" ht="21" customHeight="1">
      <c r="A155" s="59" t="s">
        <v>202</v>
      </c>
      <c r="B155" s="60">
        <f>SUM(B156:B161)</f>
        <v>0</v>
      </c>
    </row>
    <row r="156" spans="1:2" ht="21" hidden="1" customHeight="1">
      <c r="A156" s="61" t="s">
        <v>113</v>
      </c>
      <c r="B156" s="60"/>
    </row>
    <row r="157" spans="1:2" ht="21" hidden="1" customHeight="1">
      <c r="A157" s="61" t="s">
        <v>114</v>
      </c>
      <c r="B157" s="60"/>
    </row>
    <row r="158" spans="1:2" ht="21" hidden="1" customHeight="1">
      <c r="A158" s="61" t="s">
        <v>115</v>
      </c>
      <c r="B158" s="60"/>
    </row>
    <row r="159" spans="1:2" ht="21" hidden="1" customHeight="1">
      <c r="A159" s="61" t="s">
        <v>127</v>
      </c>
      <c r="B159" s="60"/>
    </row>
    <row r="160" spans="1:2" ht="21" hidden="1" customHeight="1">
      <c r="A160" s="61" t="s">
        <v>122</v>
      </c>
      <c r="B160" s="60"/>
    </row>
    <row r="161" spans="1:2" ht="21" hidden="1" customHeight="1">
      <c r="A161" s="61" t="s">
        <v>203</v>
      </c>
      <c r="B161" s="60"/>
    </row>
    <row r="162" spans="1:2" ht="21" customHeight="1">
      <c r="A162" s="59" t="s">
        <v>204</v>
      </c>
      <c r="B162" s="60">
        <f>SUM(B163:B168)</f>
        <v>0</v>
      </c>
    </row>
    <row r="163" spans="1:2" ht="21" hidden="1" customHeight="1">
      <c r="A163" s="61" t="s">
        <v>113</v>
      </c>
      <c r="B163" s="60"/>
    </row>
    <row r="164" spans="1:2" ht="21" hidden="1" customHeight="1">
      <c r="A164" s="61" t="s">
        <v>114</v>
      </c>
      <c r="B164" s="60"/>
    </row>
    <row r="165" spans="1:2" ht="21" hidden="1" customHeight="1">
      <c r="A165" s="61" t="s">
        <v>115</v>
      </c>
      <c r="B165" s="60"/>
    </row>
    <row r="166" spans="1:2" ht="21" hidden="1" customHeight="1">
      <c r="A166" s="61" t="s">
        <v>205</v>
      </c>
      <c r="B166" s="60"/>
    </row>
    <row r="167" spans="1:2" ht="21" hidden="1" customHeight="1">
      <c r="A167" s="61" t="s">
        <v>122</v>
      </c>
      <c r="B167" s="60"/>
    </row>
    <row r="168" spans="1:2" ht="21" hidden="1" customHeight="1">
      <c r="A168" s="61" t="s">
        <v>206</v>
      </c>
      <c r="B168" s="60"/>
    </row>
    <row r="169" spans="1:2" ht="21" customHeight="1">
      <c r="A169" s="59" t="s">
        <v>207</v>
      </c>
      <c r="B169" s="60">
        <f>SUM(B170:B175)</f>
        <v>126</v>
      </c>
    </row>
    <row r="170" spans="1:2" ht="21" customHeight="1">
      <c r="A170" s="61" t="s">
        <v>113</v>
      </c>
      <c r="B170" s="60">
        <v>126</v>
      </c>
    </row>
    <row r="171" spans="1:2" ht="21" hidden="1" customHeight="1">
      <c r="A171" s="61" t="s">
        <v>114</v>
      </c>
      <c r="B171" s="60"/>
    </row>
    <row r="172" spans="1:2" ht="21" hidden="1" customHeight="1">
      <c r="A172" s="61" t="s">
        <v>115</v>
      </c>
      <c r="B172" s="60"/>
    </row>
    <row r="173" spans="1:2" ht="21" hidden="1" customHeight="1">
      <c r="A173" s="61" t="s">
        <v>208</v>
      </c>
      <c r="B173" s="60"/>
    </row>
    <row r="174" spans="1:2" ht="21" hidden="1" customHeight="1">
      <c r="A174" s="61" t="s">
        <v>122</v>
      </c>
      <c r="B174" s="60"/>
    </row>
    <row r="175" spans="1:2" ht="21" hidden="1" customHeight="1">
      <c r="A175" s="61" t="s">
        <v>209</v>
      </c>
      <c r="B175" s="60"/>
    </row>
    <row r="176" spans="1:2" ht="21" customHeight="1">
      <c r="A176" s="59" t="s">
        <v>210</v>
      </c>
      <c r="B176" s="60">
        <f>SUM(B177:B182)</f>
        <v>0</v>
      </c>
    </row>
    <row r="177" spans="1:2" ht="21" hidden="1" customHeight="1">
      <c r="A177" s="61" t="s">
        <v>113</v>
      </c>
      <c r="B177" s="60"/>
    </row>
    <row r="178" spans="1:2" ht="21" hidden="1" customHeight="1">
      <c r="A178" s="61" t="s">
        <v>114</v>
      </c>
      <c r="B178" s="60"/>
    </row>
    <row r="179" spans="1:2" ht="21" hidden="1" customHeight="1">
      <c r="A179" s="61" t="s">
        <v>115</v>
      </c>
      <c r="B179" s="60"/>
    </row>
    <row r="180" spans="1:2" ht="21" hidden="1" customHeight="1">
      <c r="A180" s="61" t="s">
        <v>211</v>
      </c>
      <c r="B180" s="60"/>
    </row>
    <row r="181" spans="1:2" ht="21" hidden="1" customHeight="1">
      <c r="A181" s="61" t="s">
        <v>122</v>
      </c>
      <c r="B181" s="60"/>
    </row>
    <row r="182" spans="1:2" ht="21" hidden="1" customHeight="1">
      <c r="A182" s="61" t="s">
        <v>212</v>
      </c>
      <c r="B182" s="60"/>
    </row>
    <row r="183" spans="1:2" ht="21" customHeight="1">
      <c r="A183" s="59" t="s">
        <v>213</v>
      </c>
      <c r="B183" s="60">
        <f>SUM(B184:B189)</f>
        <v>0</v>
      </c>
    </row>
    <row r="184" spans="1:2" ht="21" hidden="1" customHeight="1">
      <c r="A184" s="61" t="s">
        <v>113</v>
      </c>
      <c r="B184" s="60"/>
    </row>
    <row r="185" spans="1:2" ht="21" hidden="1" customHeight="1">
      <c r="A185" s="61" t="s">
        <v>114</v>
      </c>
      <c r="B185" s="60"/>
    </row>
    <row r="186" spans="1:2" ht="21" hidden="1" customHeight="1">
      <c r="A186" s="61" t="s">
        <v>115</v>
      </c>
      <c r="B186" s="60"/>
    </row>
    <row r="187" spans="1:2" ht="21" hidden="1" customHeight="1">
      <c r="A187" s="61" t="s">
        <v>214</v>
      </c>
      <c r="B187" s="60"/>
    </row>
    <row r="188" spans="1:2" ht="21" hidden="1" customHeight="1">
      <c r="A188" s="61" t="s">
        <v>122</v>
      </c>
      <c r="B188" s="60"/>
    </row>
    <row r="189" spans="1:2" ht="21" hidden="1" customHeight="1">
      <c r="A189" s="61" t="s">
        <v>215</v>
      </c>
      <c r="B189" s="60"/>
    </row>
    <row r="190" spans="1:2" ht="21" customHeight="1">
      <c r="A190" s="59" t="s">
        <v>216</v>
      </c>
      <c r="B190" s="60">
        <f>SUM(B191:B197)</f>
        <v>0</v>
      </c>
    </row>
    <row r="191" spans="1:2" ht="21" hidden="1" customHeight="1">
      <c r="A191" s="61" t="s">
        <v>113</v>
      </c>
      <c r="B191" s="60"/>
    </row>
    <row r="192" spans="1:2" ht="21" hidden="1" customHeight="1">
      <c r="A192" s="61" t="s">
        <v>114</v>
      </c>
      <c r="B192" s="60"/>
    </row>
    <row r="193" spans="1:2" ht="21" hidden="1" customHeight="1">
      <c r="A193" s="61" t="s">
        <v>115</v>
      </c>
      <c r="B193" s="60"/>
    </row>
    <row r="194" spans="1:2" ht="21" hidden="1" customHeight="1">
      <c r="A194" s="61" t="s">
        <v>217</v>
      </c>
      <c r="B194" s="60"/>
    </row>
    <row r="195" spans="1:2" ht="21" hidden="1" customHeight="1">
      <c r="A195" s="61" t="s">
        <v>218</v>
      </c>
      <c r="B195" s="60"/>
    </row>
    <row r="196" spans="1:2" ht="21" hidden="1" customHeight="1">
      <c r="A196" s="61" t="s">
        <v>122</v>
      </c>
      <c r="B196" s="60"/>
    </row>
    <row r="197" spans="1:2" ht="21" hidden="1" customHeight="1">
      <c r="A197" s="61" t="s">
        <v>219</v>
      </c>
      <c r="B197" s="60"/>
    </row>
    <row r="198" spans="1:2" ht="21" customHeight="1">
      <c r="A198" s="59" t="s">
        <v>220</v>
      </c>
      <c r="B198" s="60">
        <f>SUM(B199:B203)</f>
        <v>0</v>
      </c>
    </row>
    <row r="199" spans="1:2" ht="21" hidden="1" customHeight="1">
      <c r="A199" s="61" t="s">
        <v>113</v>
      </c>
      <c r="B199" s="60"/>
    </row>
    <row r="200" spans="1:2" ht="21" hidden="1" customHeight="1">
      <c r="A200" s="61" t="s">
        <v>114</v>
      </c>
      <c r="B200" s="60"/>
    </row>
    <row r="201" spans="1:2" ht="21" hidden="1" customHeight="1">
      <c r="A201" s="61" t="s">
        <v>115</v>
      </c>
      <c r="B201" s="60"/>
    </row>
    <row r="202" spans="1:2" ht="21" hidden="1" customHeight="1">
      <c r="A202" s="61" t="s">
        <v>122</v>
      </c>
      <c r="B202" s="60"/>
    </row>
    <row r="203" spans="1:2" ht="21" hidden="1" customHeight="1">
      <c r="A203" s="61" t="s">
        <v>221</v>
      </c>
      <c r="B203" s="60"/>
    </row>
    <row r="204" spans="1:2" ht="21" customHeight="1">
      <c r="A204" s="59" t="s">
        <v>222</v>
      </c>
      <c r="B204" s="60">
        <f>SUM(B205:B209)</f>
        <v>0</v>
      </c>
    </row>
    <row r="205" spans="1:2" ht="21" hidden="1" customHeight="1">
      <c r="A205" s="61" t="s">
        <v>113</v>
      </c>
      <c r="B205" s="60"/>
    </row>
    <row r="206" spans="1:2" ht="21" hidden="1" customHeight="1">
      <c r="A206" s="61" t="s">
        <v>114</v>
      </c>
      <c r="B206" s="60"/>
    </row>
    <row r="207" spans="1:2" ht="21" hidden="1" customHeight="1">
      <c r="A207" s="61" t="s">
        <v>115</v>
      </c>
      <c r="B207" s="60"/>
    </row>
    <row r="208" spans="1:2" ht="21" hidden="1" customHeight="1">
      <c r="A208" s="61" t="s">
        <v>122</v>
      </c>
      <c r="B208" s="60"/>
    </row>
    <row r="209" spans="1:2" ht="21" hidden="1" customHeight="1">
      <c r="A209" s="61" t="s">
        <v>223</v>
      </c>
      <c r="B209" s="60"/>
    </row>
    <row r="210" spans="1:2" ht="21" customHeight="1">
      <c r="A210" s="59" t="s">
        <v>224</v>
      </c>
      <c r="B210" s="60">
        <f>SUM(B211:B216)</f>
        <v>0</v>
      </c>
    </row>
    <row r="211" spans="1:2" ht="21" hidden="1" customHeight="1">
      <c r="A211" s="61" t="s">
        <v>113</v>
      </c>
      <c r="B211" s="60"/>
    </row>
    <row r="212" spans="1:2" ht="21" hidden="1" customHeight="1">
      <c r="A212" s="61" t="s">
        <v>114</v>
      </c>
      <c r="B212" s="60"/>
    </row>
    <row r="213" spans="1:2" ht="21" hidden="1" customHeight="1">
      <c r="A213" s="61" t="s">
        <v>115</v>
      </c>
      <c r="B213" s="60"/>
    </row>
    <row r="214" spans="1:2" ht="21" hidden="1" customHeight="1">
      <c r="A214" s="61" t="s">
        <v>225</v>
      </c>
      <c r="B214" s="60"/>
    </row>
    <row r="215" spans="1:2" ht="21" hidden="1" customHeight="1">
      <c r="A215" s="61" t="s">
        <v>122</v>
      </c>
      <c r="B215" s="60"/>
    </row>
    <row r="216" spans="1:2" ht="21" hidden="1" customHeight="1">
      <c r="A216" s="61" t="s">
        <v>226</v>
      </c>
      <c r="B216" s="60"/>
    </row>
    <row r="217" spans="1:2" ht="21" customHeight="1">
      <c r="A217" s="59" t="s">
        <v>227</v>
      </c>
      <c r="B217" s="60">
        <f>SUM(B218:B231)</f>
        <v>0</v>
      </c>
    </row>
    <row r="218" spans="1:2" ht="21" hidden="1" customHeight="1">
      <c r="A218" s="61" t="s">
        <v>113</v>
      </c>
      <c r="B218" s="60"/>
    </row>
    <row r="219" spans="1:2" ht="21" hidden="1" customHeight="1">
      <c r="A219" s="61" t="s">
        <v>114</v>
      </c>
      <c r="B219" s="60"/>
    </row>
    <row r="220" spans="1:2" ht="21" hidden="1" customHeight="1">
      <c r="A220" s="61" t="s">
        <v>115</v>
      </c>
      <c r="B220" s="60"/>
    </row>
    <row r="221" spans="1:2" ht="21" hidden="1" customHeight="1">
      <c r="A221" s="61" t="s">
        <v>228</v>
      </c>
      <c r="B221" s="60"/>
    </row>
    <row r="222" spans="1:2" ht="21" hidden="1" customHeight="1">
      <c r="A222" s="61" t="s">
        <v>229</v>
      </c>
      <c r="B222" s="60"/>
    </row>
    <row r="223" spans="1:2" ht="21" hidden="1" customHeight="1">
      <c r="A223" s="61" t="s">
        <v>154</v>
      </c>
      <c r="B223" s="60"/>
    </row>
    <row r="224" spans="1:2" ht="21" hidden="1" customHeight="1">
      <c r="A224" s="61" t="s">
        <v>230</v>
      </c>
      <c r="B224" s="60"/>
    </row>
    <row r="225" spans="1:2" ht="21" hidden="1" customHeight="1">
      <c r="A225" s="61" t="s">
        <v>231</v>
      </c>
      <c r="B225" s="60"/>
    </row>
    <row r="226" spans="1:2" ht="21" hidden="1" customHeight="1">
      <c r="A226" s="61" t="s">
        <v>232</v>
      </c>
      <c r="B226" s="60"/>
    </row>
    <row r="227" spans="1:2" ht="21" hidden="1" customHeight="1">
      <c r="A227" s="61" t="s">
        <v>233</v>
      </c>
      <c r="B227" s="60"/>
    </row>
    <row r="228" spans="1:2" ht="21" hidden="1" customHeight="1">
      <c r="A228" s="61" t="s">
        <v>234</v>
      </c>
      <c r="B228" s="60"/>
    </row>
    <row r="229" spans="1:2" ht="21" hidden="1" customHeight="1">
      <c r="A229" s="61" t="s">
        <v>235</v>
      </c>
      <c r="B229" s="60"/>
    </row>
    <row r="230" spans="1:2" ht="21" hidden="1" customHeight="1">
      <c r="A230" s="61" t="s">
        <v>122</v>
      </c>
      <c r="B230" s="60"/>
    </row>
    <row r="231" spans="1:2" ht="21" hidden="1" customHeight="1">
      <c r="A231" s="61" t="s">
        <v>236</v>
      </c>
      <c r="B231" s="60"/>
    </row>
    <row r="232" spans="1:2" ht="21" customHeight="1">
      <c r="A232" s="59" t="s">
        <v>237</v>
      </c>
      <c r="B232" s="60">
        <f>SUM(B233:B234)</f>
        <v>51</v>
      </c>
    </row>
    <row r="233" spans="1:2" ht="21" hidden="1" customHeight="1">
      <c r="A233" s="61" t="s">
        <v>238</v>
      </c>
      <c r="B233" s="60"/>
    </row>
    <row r="234" spans="1:2" ht="21" customHeight="1">
      <c r="A234" s="61" t="s">
        <v>239</v>
      </c>
      <c r="B234" s="60">
        <v>51</v>
      </c>
    </row>
    <row r="235" spans="1:2" ht="21" customHeight="1">
      <c r="A235" s="59" t="s">
        <v>240</v>
      </c>
      <c r="B235" s="60">
        <f>B236+B243+B246+B249+B255+B260+B262+B267+B273</f>
        <v>0</v>
      </c>
    </row>
    <row r="236" spans="1:2" ht="21" customHeight="1">
      <c r="A236" s="59" t="s">
        <v>241</v>
      </c>
      <c r="B236" s="60">
        <f>SUM(B237:B242)</f>
        <v>0</v>
      </c>
    </row>
    <row r="237" spans="1:2" ht="21" hidden="1" customHeight="1">
      <c r="A237" s="61" t="s">
        <v>113</v>
      </c>
      <c r="B237" s="60"/>
    </row>
    <row r="238" spans="1:2" ht="21" hidden="1" customHeight="1">
      <c r="A238" s="61" t="s">
        <v>114</v>
      </c>
      <c r="B238" s="60"/>
    </row>
    <row r="239" spans="1:2" ht="21" hidden="1" customHeight="1">
      <c r="A239" s="61" t="s">
        <v>115</v>
      </c>
      <c r="B239" s="60"/>
    </row>
    <row r="240" spans="1:2" ht="21" hidden="1" customHeight="1">
      <c r="A240" s="61" t="s">
        <v>208</v>
      </c>
      <c r="B240" s="60"/>
    </row>
    <row r="241" spans="1:2" ht="21" hidden="1" customHeight="1">
      <c r="A241" s="61" t="s">
        <v>122</v>
      </c>
      <c r="B241" s="60"/>
    </row>
    <row r="242" spans="1:2" ht="21" hidden="1" customHeight="1">
      <c r="A242" s="61" t="s">
        <v>242</v>
      </c>
      <c r="B242" s="60"/>
    </row>
    <row r="243" spans="1:2" ht="21" customHeight="1">
      <c r="A243" s="59" t="s">
        <v>243</v>
      </c>
      <c r="B243" s="60">
        <f>SUM(B244:B245)</f>
        <v>0</v>
      </c>
    </row>
    <row r="244" spans="1:2" ht="21" hidden="1" customHeight="1">
      <c r="A244" s="61" t="s">
        <v>244</v>
      </c>
      <c r="B244" s="60"/>
    </row>
    <row r="245" spans="1:2" ht="21" hidden="1" customHeight="1">
      <c r="A245" s="61" t="s">
        <v>245</v>
      </c>
      <c r="B245" s="60"/>
    </row>
    <row r="246" spans="1:2" ht="21" customHeight="1">
      <c r="A246" s="59" t="s">
        <v>246</v>
      </c>
      <c r="B246" s="60">
        <f>SUM(B247:B248)</f>
        <v>0</v>
      </c>
    </row>
    <row r="247" spans="1:2" ht="21" hidden="1" customHeight="1">
      <c r="A247" s="61" t="s">
        <v>247</v>
      </c>
      <c r="B247" s="60"/>
    </row>
    <row r="248" spans="1:2" ht="21" hidden="1" customHeight="1">
      <c r="A248" s="61" t="s">
        <v>248</v>
      </c>
      <c r="B248" s="60"/>
    </row>
    <row r="249" spans="1:2" ht="21" customHeight="1">
      <c r="A249" s="59" t="s">
        <v>249</v>
      </c>
      <c r="B249" s="60">
        <f>SUM(B250:B254)</f>
        <v>0</v>
      </c>
    </row>
    <row r="250" spans="1:2" ht="21" hidden="1" customHeight="1">
      <c r="A250" s="61" t="s">
        <v>250</v>
      </c>
      <c r="B250" s="60"/>
    </row>
    <row r="251" spans="1:2" ht="21" hidden="1" customHeight="1">
      <c r="A251" s="61" t="s">
        <v>251</v>
      </c>
      <c r="B251" s="60"/>
    </row>
    <row r="252" spans="1:2" ht="21" hidden="1" customHeight="1">
      <c r="A252" s="61" t="s">
        <v>252</v>
      </c>
      <c r="B252" s="60"/>
    </row>
    <row r="253" spans="1:2" ht="21" hidden="1" customHeight="1">
      <c r="A253" s="61" t="s">
        <v>253</v>
      </c>
      <c r="B253" s="60"/>
    </row>
    <row r="254" spans="1:2" ht="21" hidden="1" customHeight="1">
      <c r="A254" s="61" t="s">
        <v>254</v>
      </c>
      <c r="B254" s="60"/>
    </row>
    <row r="255" spans="1:2" ht="21" customHeight="1">
      <c r="A255" s="59" t="s">
        <v>255</v>
      </c>
      <c r="B255" s="60">
        <f>SUM(B256:B259)</f>
        <v>0</v>
      </c>
    </row>
    <row r="256" spans="1:2" ht="21" hidden="1" customHeight="1">
      <c r="A256" s="61" t="s">
        <v>256</v>
      </c>
      <c r="B256" s="60"/>
    </row>
    <row r="257" spans="1:2" ht="21" hidden="1" customHeight="1">
      <c r="A257" s="61" t="s">
        <v>257</v>
      </c>
      <c r="B257" s="60"/>
    </row>
    <row r="258" spans="1:2" ht="21" hidden="1" customHeight="1">
      <c r="A258" s="61" t="s">
        <v>258</v>
      </c>
      <c r="B258" s="60"/>
    </row>
    <row r="259" spans="1:2" ht="21" hidden="1" customHeight="1">
      <c r="A259" s="61" t="s">
        <v>259</v>
      </c>
      <c r="B259" s="60"/>
    </row>
    <row r="260" spans="1:2" ht="21" customHeight="1">
      <c r="A260" s="59" t="s">
        <v>260</v>
      </c>
      <c r="B260" s="60">
        <f>B261</f>
        <v>0</v>
      </c>
    </row>
    <row r="261" spans="1:2" ht="21" hidden="1" customHeight="1">
      <c r="A261" s="61" t="s">
        <v>261</v>
      </c>
      <c r="B261" s="60"/>
    </row>
    <row r="262" spans="1:2" ht="21" customHeight="1">
      <c r="A262" s="59" t="s">
        <v>262</v>
      </c>
      <c r="B262" s="60">
        <f>SUM(B263:B266)</f>
        <v>0</v>
      </c>
    </row>
    <row r="263" spans="1:2" ht="21" hidden="1" customHeight="1">
      <c r="A263" s="61" t="s">
        <v>263</v>
      </c>
      <c r="B263" s="60"/>
    </row>
    <row r="264" spans="1:2" ht="21" hidden="1" customHeight="1">
      <c r="A264" s="61" t="s">
        <v>264</v>
      </c>
      <c r="B264" s="60"/>
    </row>
    <row r="265" spans="1:2" ht="21" hidden="1" customHeight="1">
      <c r="A265" s="61" t="s">
        <v>265</v>
      </c>
      <c r="B265" s="60"/>
    </row>
    <row r="266" spans="1:2" ht="21" hidden="1" customHeight="1">
      <c r="A266" s="61" t="s">
        <v>266</v>
      </c>
      <c r="B266" s="60"/>
    </row>
    <row r="267" spans="1:2" ht="21" customHeight="1">
      <c r="A267" s="59" t="s">
        <v>267</v>
      </c>
      <c r="B267" s="60">
        <f>SUM(B268:B272)</f>
        <v>0</v>
      </c>
    </row>
    <row r="268" spans="1:2" ht="21" hidden="1" customHeight="1">
      <c r="A268" s="61" t="s">
        <v>113</v>
      </c>
      <c r="B268" s="60"/>
    </row>
    <row r="269" spans="1:2" ht="21" hidden="1" customHeight="1">
      <c r="A269" s="61" t="s">
        <v>114</v>
      </c>
      <c r="B269" s="60"/>
    </row>
    <row r="270" spans="1:2" ht="21" hidden="1" customHeight="1">
      <c r="A270" s="61" t="s">
        <v>115</v>
      </c>
      <c r="B270" s="60"/>
    </row>
    <row r="271" spans="1:2" ht="21" hidden="1" customHeight="1">
      <c r="A271" s="61" t="s">
        <v>122</v>
      </c>
      <c r="B271" s="60"/>
    </row>
    <row r="272" spans="1:2" ht="21" hidden="1" customHeight="1">
      <c r="A272" s="61" t="s">
        <v>268</v>
      </c>
      <c r="B272" s="60"/>
    </row>
    <row r="273" spans="1:2" ht="21" customHeight="1">
      <c r="A273" s="59" t="s">
        <v>269</v>
      </c>
      <c r="B273" s="131">
        <f>B274</f>
        <v>0</v>
      </c>
    </row>
    <row r="274" spans="1:2" ht="21" hidden="1" customHeight="1">
      <c r="A274" s="59" t="s">
        <v>270</v>
      </c>
      <c r="B274" s="60"/>
    </row>
    <row r="275" spans="1:2" ht="21" customHeight="1">
      <c r="A275" s="59" t="s">
        <v>271</v>
      </c>
      <c r="B275" s="62">
        <f>SUM(B276,B278,B280,B282,B292)</f>
        <v>0</v>
      </c>
    </row>
    <row r="276" spans="1:2" ht="21" customHeight="1">
      <c r="A276" s="59" t="s">
        <v>272</v>
      </c>
      <c r="B276" s="60">
        <f>B277</f>
        <v>0</v>
      </c>
    </row>
    <row r="277" spans="1:2" ht="21" hidden="1" customHeight="1">
      <c r="A277" s="61" t="s">
        <v>273</v>
      </c>
      <c r="B277" s="60"/>
    </row>
    <row r="278" spans="1:2" ht="21" customHeight="1">
      <c r="A278" s="59" t="s">
        <v>274</v>
      </c>
      <c r="B278" s="60">
        <f>B279</f>
        <v>0</v>
      </c>
    </row>
    <row r="279" spans="1:2" ht="21" hidden="1" customHeight="1">
      <c r="A279" s="61" t="s">
        <v>275</v>
      </c>
      <c r="B279" s="60"/>
    </row>
    <row r="280" spans="1:2" ht="21" customHeight="1">
      <c r="A280" s="59" t="s">
        <v>276</v>
      </c>
      <c r="B280" s="60">
        <f>B281</f>
        <v>0</v>
      </c>
    </row>
    <row r="281" spans="1:2" ht="21" hidden="1" customHeight="1">
      <c r="A281" s="61" t="s">
        <v>277</v>
      </c>
      <c r="B281" s="60"/>
    </row>
    <row r="282" spans="1:2" ht="21" customHeight="1">
      <c r="A282" s="59" t="s">
        <v>278</v>
      </c>
      <c r="B282" s="60">
        <f>SUM(B283:B291)</f>
        <v>0</v>
      </c>
    </row>
    <row r="283" spans="1:2" ht="21" hidden="1" customHeight="1">
      <c r="A283" s="61" t="s">
        <v>279</v>
      </c>
      <c r="B283" s="60"/>
    </row>
    <row r="284" spans="1:2" ht="21" hidden="1" customHeight="1">
      <c r="A284" s="61" t="s">
        <v>280</v>
      </c>
      <c r="B284" s="60"/>
    </row>
    <row r="285" spans="1:2" ht="21" hidden="1" customHeight="1">
      <c r="A285" s="61" t="s">
        <v>281</v>
      </c>
      <c r="B285" s="60"/>
    </row>
    <row r="286" spans="1:2" ht="21" hidden="1" customHeight="1">
      <c r="A286" s="61" t="s">
        <v>282</v>
      </c>
      <c r="B286" s="60"/>
    </row>
    <row r="287" spans="1:2" ht="21" hidden="1" customHeight="1">
      <c r="A287" s="61" t="s">
        <v>283</v>
      </c>
      <c r="B287" s="60"/>
    </row>
    <row r="288" spans="1:2" ht="21" hidden="1" customHeight="1">
      <c r="A288" s="61" t="s">
        <v>284</v>
      </c>
      <c r="B288" s="60"/>
    </row>
    <row r="289" spans="1:2" ht="21" hidden="1" customHeight="1">
      <c r="A289" s="61" t="s">
        <v>285</v>
      </c>
      <c r="B289" s="60"/>
    </row>
    <row r="290" spans="1:2" ht="21" hidden="1" customHeight="1">
      <c r="A290" s="61" t="s">
        <v>286</v>
      </c>
      <c r="B290" s="60"/>
    </row>
    <row r="291" spans="1:2" ht="21" hidden="1" customHeight="1">
      <c r="A291" s="61" t="s">
        <v>287</v>
      </c>
      <c r="B291" s="60"/>
    </row>
    <row r="292" spans="1:2" ht="21" customHeight="1">
      <c r="A292" s="59" t="s">
        <v>288</v>
      </c>
      <c r="B292" s="60">
        <f>B293</f>
        <v>0</v>
      </c>
    </row>
    <row r="293" spans="1:2" ht="21" hidden="1" customHeight="1">
      <c r="A293" s="61" t="s">
        <v>289</v>
      </c>
      <c r="B293" s="60"/>
    </row>
    <row r="294" spans="1:2" ht="21" customHeight="1">
      <c r="A294" s="59" t="s">
        <v>290</v>
      </c>
      <c r="B294" s="60">
        <f>B295+B298+B309+B316+B324+B333+B347+B357+B367+B375+B381</f>
        <v>0</v>
      </c>
    </row>
    <row r="295" spans="1:2" ht="21" customHeight="1">
      <c r="A295" s="59" t="s">
        <v>291</v>
      </c>
      <c r="B295" s="60">
        <f>SUM(B296:B297)</f>
        <v>0</v>
      </c>
    </row>
    <row r="296" spans="1:2" ht="21" hidden="1" customHeight="1">
      <c r="A296" s="61" t="s">
        <v>292</v>
      </c>
      <c r="B296" s="60"/>
    </row>
    <row r="297" spans="1:2" ht="21" hidden="1" customHeight="1">
      <c r="A297" s="61" t="s">
        <v>293</v>
      </c>
      <c r="B297" s="60"/>
    </row>
    <row r="298" spans="1:2" ht="21" customHeight="1">
      <c r="A298" s="59" t="s">
        <v>294</v>
      </c>
      <c r="B298" s="60">
        <f>SUM(B299:B308)</f>
        <v>0</v>
      </c>
    </row>
    <row r="299" spans="1:2" ht="21" hidden="1" customHeight="1">
      <c r="A299" s="61" t="s">
        <v>113</v>
      </c>
      <c r="B299" s="60"/>
    </row>
    <row r="300" spans="1:2" ht="21" hidden="1" customHeight="1">
      <c r="A300" s="61" t="s">
        <v>114</v>
      </c>
      <c r="B300" s="60"/>
    </row>
    <row r="301" spans="1:2" ht="21" hidden="1" customHeight="1">
      <c r="A301" s="61" t="s">
        <v>115</v>
      </c>
      <c r="B301" s="60"/>
    </row>
    <row r="302" spans="1:2" ht="21" hidden="1" customHeight="1">
      <c r="A302" s="132" t="s">
        <v>154</v>
      </c>
      <c r="B302" s="60"/>
    </row>
    <row r="303" spans="1:2" ht="21" hidden="1" customHeight="1">
      <c r="A303" s="61" t="s">
        <v>295</v>
      </c>
      <c r="B303" s="60"/>
    </row>
    <row r="304" spans="1:2" ht="21" hidden="1" customHeight="1">
      <c r="A304" s="61" t="s">
        <v>296</v>
      </c>
      <c r="B304" s="60"/>
    </row>
    <row r="305" spans="1:2" ht="21" hidden="1" customHeight="1">
      <c r="A305" s="61" t="s">
        <v>297</v>
      </c>
      <c r="B305" s="60"/>
    </row>
    <row r="306" spans="1:2" ht="21" hidden="1" customHeight="1">
      <c r="A306" s="61" t="s">
        <v>298</v>
      </c>
      <c r="B306" s="60"/>
    </row>
    <row r="307" spans="1:2" ht="21" hidden="1" customHeight="1">
      <c r="A307" s="61" t="s">
        <v>122</v>
      </c>
      <c r="B307" s="60"/>
    </row>
    <row r="308" spans="1:2" ht="21" hidden="1" customHeight="1">
      <c r="A308" s="61" t="s">
        <v>299</v>
      </c>
      <c r="B308" s="60"/>
    </row>
    <row r="309" spans="1:2" ht="21" customHeight="1">
      <c r="A309" s="59" t="s">
        <v>300</v>
      </c>
      <c r="B309" s="60">
        <f>SUM(B310:B315)</f>
        <v>0</v>
      </c>
    </row>
    <row r="310" spans="1:2" ht="21" hidden="1" customHeight="1">
      <c r="A310" s="61" t="s">
        <v>113</v>
      </c>
      <c r="B310" s="60"/>
    </row>
    <row r="311" spans="1:2" ht="21" hidden="1" customHeight="1">
      <c r="A311" s="61" t="s">
        <v>114</v>
      </c>
      <c r="B311" s="60"/>
    </row>
    <row r="312" spans="1:2" ht="21" hidden="1" customHeight="1">
      <c r="A312" s="61" t="s">
        <v>115</v>
      </c>
      <c r="B312" s="60"/>
    </row>
    <row r="313" spans="1:2" ht="21" hidden="1" customHeight="1">
      <c r="A313" s="61" t="s">
        <v>301</v>
      </c>
      <c r="B313" s="60"/>
    </row>
    <row r="314" spans="1:2" ht="21" hidden="1" customHeight="1">
      <c r="A314" s="61" t="s">
        <v>122</v>
      </c>
      <c r="B314" s="60"/>
    </row>
    <row r="315" spans="1:2" ht="21" hidden="1" customHeight="1">
      <c r="A315" s="61" t="s">
        <v>302</v>
      </c>
      <c r="B315" s="60"/>
    </row>
    <row r="316" spans="1:2" ht="21" customHeight="1">
      <c r="A316" s="59" t="s">
        <v>303</v>
      </c>
      <c r="B316" s="60">
        <f>SUM(B317:B323)</f>
        <v>0</v>
      </c>
    </row>
    <row r="317" spans="1:2" ht="21" hidden="1" customHeight="1">
      <c r="A317" s="61" t="s">
        <v>113</v>
      </c>
      <c r="B317" s="60"/>
    </row>
    <row r="318" spans="1:2" ht="21" hidden="1" customHeight="1">
      <c r="A318" s="61" t="s">
        <v>114</v>
      </c>
      <c r="B318" s="60"/>
    </row>
    <row r="319" spans="1:2" ht="21" hidden="1" customHeight="1">
      <c r="A319" s="61" t="s">
        <v>115</v>
      </c>
      <c r="B319" s="60"/>
    </row>
    <row r="320" spans="1:2" ht="21" hidden="1" customHeight="1">
      <c r="A320" s="61" t="s">
        <v>304</v>
      </c>
      <c r="B320" s="60"/>
    </row>
    <row r="321" spans="1:2" ht="21" hidden="1" customHeight="1">
      <c r="A321" s="61" t="s">
        <v>305</v>
      </c>
      <c r="B321" s="60"/>
    </row>
    <row r="322" spans="1:2" ht="21" hidden="1" customHeight="1">
      <c r="A322" s="61" t="s">
        <v>122</v>
      </c>
      <c r="B322" s="60"/>
    </row>
    <row r="323" spans="1:2" ht="21" hidden="1" customHeight="1">
      <c r="A323" s="61" t="s">
        <v>306</v>
      </c>
      <c r="B323" s="60"/>
    </row>
    <row r="324" spans="1:2" ht="21" customHeight="1">
      <c r="A324" s="59" t="s">
        <v>307</v>
      </c>
      <c r="B324" s="60">
        <f>SUM(B325:B332)</f>
        <v>0</v>
      </c>
    </row>
    <row r="325" spans="1:2" ht="21" hidden="1" customHeight="1">
      <c r="A325" s="61" t="s">
        <v>113</v>
      </c>
      <c r="B325" s="60"/>
    </row>
    <row r="326" spans="1:2" ht="21" hidden="1" customHeight="1">
      <c r="A326" s="61" t="s">
        <v>114</v>
      </c>
      <c r="B326" s="60"/>
    </row>
    <row r="327" spans="1:2" ht="21" hidden="1" customHeight="1">
      <c r="A327" s="61" t="s">
        <v>115</v>
      </c>
      <c r="B327" s="60"/>
    </row>
    <row r="328" spans="1:2" ht="21" hidden="1" customHeight="1">
      <c r="A328" s="61" t="s">
        <v>308</v>
      </c>
      <c r="B328" s="60"/>
    </row>
    <row r="329" spans="1:2" ht="21" hidden="1" customHeight="1">
      <c r="A329" s="61" t="s">
        <v>309</v>
      </c>
      <c r="B329" s="60"/>
    </row>
    <row r="330" spans="1:2" ht="21" hidden="1" customHeight="1">
      <c r="A330" s="61" t="s">
        <v>310</v>
      </c>
      <c r="B330" s="60"/>
    </row>
    <row r="331" spans="1:2" ht="21" hidden="1" customHeight="1">
      <c r="A331" s="61" t="s">
        <v>122</v>
      </c>
      <c r="B331" s="60"/>
    </row>
    <row r="332" spans="1:2" ht="21" hidden="1" customHeight="1">
      <c r="A332" s="61" t="s">
        <v>311</v>
      </c>
      <c r="B332" s="60"/>
    </row>
    <row r="333" spans="1:2" ht="21" customHeight="1">
      <c r="A333" s="59" t="s">
        <v>312</v>
      </c>
      <c r="B333" s="60">
        <f>SUM(B334:B346)</f>
        <v>0</v>
      </c>
    </row>
    <row r="334" spans="1:2" ht="21" hidden="1" customHeight="1">
      <c r="A334" s="61" t="s">
        <v>113</v>
      </c>
      <c r="B334" s="60"/>
    </row>
    <row r="335" spans="1:2" ht="21" hidden="1" customHeight="1">
      <c r="A335" s="61" t="s">
        <v>114</v>
      </c>
      <c r="B335" s="60"/>
    </row>
    <row r="336" spans="1:2" ht="21" hidden="1" customHeight="1">
      <c r="A336" s="61" t="s">
        <v>115</v>
      </c>
      <c r="B336" s="60"/>
    </row>
    <row r="337" spans="1:2" ht="21" hidden="1" customHeight="1">
      <c r="A337" s="61" t="s">
        <v>313</v>
      </c>
      <c r="B337" s="60"/>
    </row>
    <row r="338" spans="1:2" ht="21" hidden="1" customHeight="1">
      <c r="A338" s="61" t="s">
        <v>314</v>
      </c>
      <c r="B338" s="60"/>
    </row>
    <row r="339" spans="1:2" ht="21" hidden="1" customHeight="1">
      <c r="A339" s="61" t="s">
        <v>315</v>
      </c>
      <c r="B339" s="60"/>
    </row>
    <row r="340" spans="1:2" ht="21" hidden="1" customHeight="1">
      <c r="A340" s="61" t="s">
        <v>316</v>
      </c>
      <c r="B340" s="60"/>
    </row>
    <row r="341" spans="1:2" ht="21" hidden="1" customHeight="1">
      <c r="A341" s="61" t="s">
        <v>317</v>
      </c>
      <c r="B341" s="60"/>
    </row>
    <row r="342" spans="1:2" ht="21" hidden="1" customHeight="1">
      <c r="A342" s="61" t="s">
        <v>318</v>
      </c>
      <c r="B342" s="60"/>
    </row>
    <row r="343" spans="1:2" ht="21" hidden="1" customHeight="1">
      <c r="A343" s="61" t="s">
        <v>319</v>
      </c>
      <c r="B343" s="60"/>
    </row>
    <row r="344" spans="1:2" ht="21" hidden="1" customHeight="1">
      <c r="A344" s="61" t="s">
        <v>154</v>
      </c>
      <c r="B344" s="60"/>
    </row>
    <row r="345" spans="1:2" ht="21" hidden="1" customHeight="1">
      <c r="A345" s="61" t="s">
        <v>122</v>
      </c>
      <c r="B345" s="60"/>
    </row>
    <row r="346" spans="1:2" ht="21" hidden="1" customHeight="1">
      <c r="A346" s="61" t="s">
        <v>320</v>
      </c>
      <c r="B346" s="60"/>
    </row>
    <row r="347" spans="1:2" ht="21" customHeight="1">
      <c r="A347" s="59" t="s">
        <v>321</v>
      </c>
      <c r="B347" s="60">
        <f>SUM(B348:B356)</f>
        <v>0</v>
      </c>
    </row>
    <row r="348" spans="1:2" ht="21" hidden="1" customHeight="1">
      <c r="A348" s="61" t="s">
        <v>113</v>
      </c>
      <c r="B348" s="60"/>
    </row>
    <row r="349" spans="1:2" ht="21" hidden="1" customHeight="1">
      <c r="A349" s="61" t="s">
        <v>114</v>
      </c>
      <c r="B349" s="60"/>
    </row>
    <row r="350" spans="1:2" ht="21" hidden="1" customHeight="1">
      <c r="A350" s="61" t="s">
        <v>115</v>
      </c>
      <c r="B350" s="60"/>
    </row>
    <row r="351" spans="1:2" ht="21" hidden="1" customHeight="1">
      <c r="A351" s="61" t="s">
        <v>322</v>
      </c>
      <c r="B351" s="60"/>
    </row>
    <row r="352" spans="1:2" ht="21" hidden="1" customHeight="1">
      <c r="A352" s="61" t="s">
        <v>323</v>
      </c>
      <c r="B352" s="60"/>
    </row>
    <row r="353" spans="1:2" ht="21" hidden="1" customHeight="1">
      <c r="A353" s="61" t="s">
        <v>324</v>
      </c>
      <c r="B353" s="60"/>
    </row>
    <row r="354" spans="1:2" ht="21" hidden="1" customHeight="1">
      <c r="A354" s="61" t="s">
        <v>154</v>
      </c>
      <c r="B354" s="60"/>
    </row>
    <row r="355" spans="1:2" ht="21" hidden="1" customHeight="1">
      <c r="A355" s="61" t="s">
        <v>122</v>
      </c>
      <c r="B355" s="60"/>
    </row>
    <row r="356" spans="1:2" ht="21" hidden="1" customHeight="1">
      <c r="A356" s="61" t="s">
        <v>325</v>
      </c>
      <c r="B356" s="60"/>
    </row>
    <row r="357" spans="1:2" ht="21" customHeight="1">
      <c r="A357" s="59" t="s">
        <v>326</v>
      </c>
      <c r="B357" s="60">
        <f>SUM(B358:B366)</f>
        <v>0</v>
      </c>
    </row>
    <row r="358" spans="1:2" ht="21" hidden="1" customHeight="1">
      <c r="A358" s="61" t="s">
        <v>113</v>
      </c>
      <c r="B358" s="60"/>
    </row>
    <row r="359" spans="1:2" ht="21" hidden="1" customHeight="1">
      <c r="A359" s="61" t="s">
        <v>114</v>
      </c>
      <c r="B359" s="60"/>
    </row>
    <row r="360" spans="1:2" ht="21" hidden="1" customHeight="1">
      <c r="A360" s="61" t="s">
        <v>115</v>
      </c>
      <c r="B360" s="60"/>
    </row>
    <row r="361" spans="1:2" ht="21" hidden="1" customHeight="1">
      <c r="A361" s="61" t="s">
        <v>327</v>
      </c>
      <c r="B361" s="60"/>
    </row>
    <row r="362" spans="1:2" ht="21" hidden="1" customHeight="1">
      <c r="A362" s="61" t="s">
        <v>328</v>
      </c>
      <c r="B362" s="60"/>
    </row>
    <row r="363" spans="1:2" ht="21" hidden="1" customHeight="1">
      <c r="A363" s="61" t="s">
        <v>329</v>
      </c>
      <c r="B363" s="60"/>
    </row>
    <row r="364" spans="1:2" ht="21" hidden="1" customHeight="1">
      <c r="A364" s="61" t="s">
        <v>154</v>
      </c>
      <c r="B364" s="60"/>
    </row>
    <row r="365" spans="1:2" ht="21" hidden="1" customHeight="1">
      <c r="A365" s="61" t="s">
        <v>122</v>
      </c>
      <c r="B365" s="60"/>
    </row>
    <row r="366" spans="1:2" ht="21" hidden="1" customHeight="1">
      <c r="A366" s="61" t="s">
        <v>330</v>
      </c>
      <c r="B366" s="60"/>
    </row>
    <row r="367" spans="1:2" ht="21" customHeight="1">
      <c r="A367" s="133" t="s">
        <v>331</v>
      </c>
      <c r="B367" s="62">
        <f>SUM(B368:B374)</f>
        <v>0</v>
      </c>
    </row>
    <row r="368" spans="1:2" ht="21" hidden="1" customHeight="1">
      <c r="A368" s="61" t="s">
        <v>113</v>
      </c>
      <c r="B368" s="60"/>
    </row>
    <row r="369" spans="1:2" ht="21" hidden="1" customHeight="1">
      <c r="A369" s="61" t="s">
        <v>114</v>
      </c>
      <c r="B369" s="60"/>
    </row>
    <row r="370" spans="1:2" ht="21" hidden="1" customHeight="1">
      <c r="A370" s="61" t="s">
        <v>115</v>
      </c>
      <c r="B370" s="60"/>
    </row>
    <row r="371" spans="1:2" ht="21" hidden="1" customHeight="1">
      <c r="A371" s="61" t="s">
        <v>332</v>
      </c>
      <c r="B371" s="60"/>
    </row>
    <row r="372" spans="1:2" ht="21" hidden="1" customHeight="1">
      <c r="A372" s="61" t="s">
        <v>333</v>
      </c>
      <c r="B372" s="60"/>
    </row>
    <row r="373" spans="1:2" ht="21" hidden="1" customHeight="1">
      <c r="A373" s="61" t="s">
        <v>122</v>
      </c>
      <c r="B373" s="60"/>
    </row>
    <row r="374" spans="1:2" ht="21" hidden="1" customHeight="1">
      <c r="A374" s="61" t="s">
        <v>334</v>
      </c>
      <c r="B374" s="60"/>
    </row>
    <row r="375" spans="1:2" ht="21" customHeight="1">
      <c r="A375" s="59" t="s">
        <v>335</v>
      </c>
      <c r="B375" s="60">
        <f>SUM(B376:B380)</f>
        <v>0</v>
      </c>
    </row>
    <row r="376" spans="1:2" ht="21" hidden="1" customHeight="1">
      <c r="A376" s="61" t="s">
        <v>113</v>
      </c>
      <c r="B376" s="60"/>
    </row>
    <row r="377" spans="1:2" ht="21" hidden="1" customHeight="1">
      <c r="A377" s="61" t="s">
        <v>114</v>
      </c>
      <c r="B377" s="60"/>
    </row>
    <row r="378" spans="1:2" ht="21" hidden="1" customHeight="1">
      <c r="A378" s="61" t="s">
        <v>154</v>
      </c>
      <c r="B378" s="60"/>
    </row>
    <row r="379" spans="1:2" ht="21" hidden="1" customHeight="1">
      <c r="A379" s="61" t="s">
        <v>336</v>
      </c>
      <c r="B379" s="60"/>
    </row>
    <row r="380" spans="1:2" ht="21" hidden="1" customHeight="1">
      <c r="A380" s="61" t="s">
        <v>337</v>
      </c>
      <c r="B380" s="60"/>
    </row>
    <row r="381" spans="1:2" ht="21" customHeight="1">
      <c r="A381" s="59" t="s">
        <v>338</v>
      </c>
      <c r="B381" s="60">
        <f>B382+B383</f>
        <v>0</v>
      </c>
    </row>
    <row r="382" spans="1:2" ht="21" hidden="1" customHeight="1">
      <c r="A382" s="61" t="s">
        <v>339</v>
      </c>
      <c r="B382" s="60"/>
    </row>
    <row r="383" spans="1:2" ht="21" hidden="1" customHeight="1">
      <c r="A383" s="61" t="s">
        <v>340</v>
      </c>
      <c r="B383" s="60"/>
    </row>
    <row r="384" spans="1:2" ht="21" customHeight="1">
      <c r="A384" s="59" t="s">
        <v>341</v>
      </c>
      <c r="B384" s="60">
        <f>B385+B390+B397+B403+B409+B413+B417+B421+B427+B434</f>
        <v>0</v>
      </c>
    </row>
    <row r="385" spans="1:2" ht="21" customHeight="1">
      <c r="A385" s="59" t="s">
        <v>342</v>
      </c>
      <c r="B385" s="60">
        <f>SUM(B386:B389)</f>
        <v>0</v>
      </c>
    </row>
    <row r="386" spans="1:2" ht="21" hidden="1" customHeight="1">
      <c r="A386" s="61" t="s">
        <v>113</v>
      </c>
      <c r="B386" s="60"/>
    </row>
    <row r="387" spans="1:2" ht="21" hidden="1" customHeight="1">
      <c r="A387" s="61" t="s">
        <v>114</v>
      </c>
      <c r="B387" s="60"/>
    </row>
    <row r="388" spans="1:2" ht="21" hidden="1" customHeight="1">
      <c r="A388" s="61" t="s">
        <v>115</v>
      </c>
      <c r="B388" s="60"/>
    </row>
    <row r="389" spans="1:2" ht="21" hidden="1" customHeight="1">
      <c r="A389" s="61" t="s">
        <v>343</v>
      </c>
      <c r="B389" s="60"/>
    </row>
    <row r="390" spans="1:2" ht="21" customHeight="1">
      <c r="A390" s="59" t="s">
        <v>344</v>
      </c>
      <c r="B390" s="60">
        <f>SUM(B391:B396)</f>
        <v>0</v>
      </c>
    </row>
    <row r="391" spans="1:2" ht="21" hidden="1" customHeight="1">
      <c r="A391" s="61" t="s">
        <v>345</v>
      </c>
      <c r="B391" s="60"/>
    </row>
    <row r="392" spans="1:2" ht="21" hidden="1" customHeight="1">
      <c r="A392" s="61" t="s">
        <v>346</v>
      </c>
      <c r="B392" s="60"/>
    </row>
    <row r="393" spans="1:2" ht="21" hidden="1" customHeight="1">
      <c r="A393" s="61" t="s">
        <v>347</v>
      </c>
      <c r="B393" s="60"/>
    </row>
    <row r="394" spans="1:2" ht="21" hidden="1" customHeight="1">
      <c r="A394" s="61" t="s">
        <v>348</v>
      </c>
      <c r="B394" s="60"/>
    </row>
    <row r="395" spans="1:2" ht="21" hidden="1" customHeight="1">
      <c r="A395" s="61" t="s">
        <v>349</v>
      </c>
      <c r="B395" s="60"/>
    </row>
    <row r="396" spans="1:2" ht="21" hidden="1" customHeight="1">
      <c r="A396" s="61" t="s">
        <v>350</v>
      </c>
      <c r="B396" s="60"/>
    </row>
    <row r="397" spans="1:2" ht="21" customHeight="1">
      <c r="A397" s="59" t="s">
        <v>351</v>
      </c>
      <c r="B397" s="60">
        <f>SUM(B398:B402)</f>
        <v>0</v>
      </c>
    </row>
    <row r="398" spans="1:2" ht="21" hidden="1" customHeight="1">
      <c r="A398" s="61" t="s">
        <v>352</v>
      </c>
      <c r="B398" s="60"/>
    </row>
    <row r="399" spans="1:2" ht="21" hidden="1" customHeight="1">
      <c r="A399" s="61" t="s">
        <v>353</v>
      </c>
      <c r="B399" s="60"/>
    </row>
    <row r="400" spans="1:2" ht="21" hidden="1" customHeight="1">
      <c r="A400" s="61" t="s">
        <v>354</v>
      </c>
      <c r="B400" s="60"/>
    </row>
    <row r="401" spans="1:2" ht="21" hidden="1" customHeight="1">
      <c r="A401" s="61" t="s">
        <v>355</v>
      </c>
      <c r="B401" s="60"/>
    </row>
    <row r="402" spans="1:2" ht="21" hidden="1" customHeight="1">
      <c r="A402" s="61" t="s">
        <v>356</v>
      </c>
      <c r="B402" s="60"/>
    </row>
    <row r="403" spans="1:2" ht="21" customHeight="1">
      <c r="A403" s="59" t="s">
        <v>357</v>
      </c>
      <c r="B403" s="60">
        <f>SUM(B404:B408)</f>
        <v>0</v>
      </c>
    </row>
    <row r="404" spans="1:2" ht="21" hidden="1" customHeight="1">
      <c r="A404" s="61" t="s">
        <v>358</v>
      </c>
      <c r="B404" s="60"/>
    </row>
    <row r="405" spans="1:2" ht="21" hidden="1" customHeight="1">
      <c r="A405" s="61" t="s">
        <v>359</v>
      </c>
      <c r="B405" s="60"/>
    </row>
    <row r="406" spans="1:2" ht="21" hidden="1" customHeight="1">
      <c r="A406" s="61" t="s">
        <v>360</v>
      </c>
      <c r="B406" s="60"/>
    </row>
    <row r="407" spans="1:2" ht="21" hidden="1" customHeight="1">
      <c r="A407" s="61" t="s">
        <v>361</v>
      </c>
      <c r="B407" s="60"/>
    </row>
    <row r="408" spans="1:2" ht="21" hidden="1" customHeight="1">
      <c r="A408" s="61" t="s">
        <v>362</v>
      </c>
      <c r="B408" s="60"/>
    </row>
    <row r="409" spans="1:2" ht="21" customHeight="1">
      <c r="A409" s="59" t="s">
        <v>363</v>
      </c>
      <c r="B409" s="60">
        <f>SUM(B410:B412)</f>
        <v>0</v>
      </c>
    </row>
    <row r="410" spans="1:2" ht="21" hidden="1" customHeight="1">
      <c r="A410" s="61" t="s">
        <v>364</v>
      </c>
      <c r="B410" s="60"/>
    </row>
    <row r="411" spans="1:2" ht="21" hidden="1" customHeight="1">
      <c r="A411" s="61" t="s">
        <v>365</v>
      </c>
      <c r="B411" s="60"/>
    </row>
    <row r="412" spans="1:2" ht="21" hidden="1" customHeight="1">
      <c r="A412" s="61" t="s">
        <v>366</v>
      </c>
      <c r="B412" s="60"/>
    </row>
    <row r="413" spans="1:2" ht="21" customHeight="1">
      <c r="A413" s="59" t="s">
        <v>367</v>
      </c>
      <c r="B413" s="60">
        <f>SUM(B414:B416)</f>
        <v>0</v>
      </c>
    </row>
    <row r="414" spans="1:2" ht="21" hidden="1" customHeight="1">
      <c r="A414" s="61" t="s">
        <v>368</v>
      </c>
      <c r="B414" s="60"/>
    </row>
    <row r="415" spans="1:2" ht="21" hidden="1" customHeight="1">
      <c r="A415" s="61" t="s">
        <v>369</v>
      </c>
      <c r="B415" s="60"/>
    </row>
    <row r="416" spans="1:2" ht="21" hidden="1" customHeight="1">
      <c r="A416" s="61" t="s">
        <v>370</v>
      </c>
      <c r="B416" s="60"/>
    </row>
    <row r="417" spans="1:2" ht="21" customHeight="1">
      <c r="A417" s="59" t="s">
        <v>371</v>
      </c>
      <c r="B417" s="60">
        <f>SUM(B418:B420)</f>
        <v>0</v>
      </c>
    </row>
    <row r="418" spans="1:2" ht="21" hidden="1" customHeight="1">
      <c r="A418" s="61" t="s">
        <v>372</v>
      </c>
      <c r="B418" s="60"/>
    </row>
    <row r="419" spans="1:2" ht="21" hidden="1" customHeight="1">
      <c r="A419" s="61" t="s">
        <v>373</v>
      </c>
      <c r="B419" s="60"/>
    </row>
    <row r="420" spans="1:2" ht="21" hidden="1" customHeight="1">
      <c r="A420" s="61" t="s">
        <v>374</v>
      </c>
      <c r="B420" s="60"/>
    </row>
    <row r="421" spans="1:2" ht="21" customHeight="1">
      <c r="A421" s="59" t="s">
        <v>375</v>
      </c>
      <c r="B421" s="60">
        <f>SUM(B422:B426)</f>
        <v>0</v>
      </c>
    </row>
    <row r="422" spans="1:2" ht="21" hidden="1" customHeight="1">
      <c r="A422" s="61" t="s">
        <v>376</v>
      </c>
      <c r="B422" s="60"/>
    </row>
    <row r="423" spans="1:2" ht="21" hidden="1" customHeight="1">
      <c r="A423" s="61" t="s">
        <v>377</v>
      </c>
      <c r="B423" s="60"/>
    </row>
    <row r="424" spans="1:2" ht="21" hidden="1" customHeight="1">
      <c r="A424" s="61" t="s">
        <v>378</v>
      </c>
      <c r="B424" s="60"/>
    </row>
    <row r="425" spans="1:2" ht="21" hidden="1" customHeight="1">
      <c r="A425" s="61" t="s">
        <v>379</v>
      </c>
      <c r="B425" s="60"/>
    </row>
    <row r="426" spans="1:2" ht="21" hidden="1" customHeight="1">
      <c r="A426" s="61" t="s">
        <v>380</v>
      </c>
      <c r="B426" s="60"/>
    </row>
    <row r="427" spans="1:2" ht="21" customHeight="1">
      <c r="A427" s="59" t="s">
        <v>381</v>
      </c>
      <c r="B427" s="60">
        <f>SUM(B428:B433)</f>
        <v>0</v>
      </c>
    </row>
    <row r="428" spans="1:2" ht="21" hidden="1" customHeight="1">
      <c r="A428" s="61" t="s">
        <v>382</v>
      </c>
      <c r="B428" s="60"/>
    </row>
    <row r="429" spans="1:2" ht="21" hidden="1" customHeight="1">
      <c r="A429" s="61" t="s">
        <v>383</v>
      </c>
      <c r="B429" s="60"/>
    </row>
    <row r="430" spans="1:2" ht="21" hidden="1" customHeight="1">
      <c r="A430" s="61" t="s">
        <v>384</v>
      </c>
      <c r="B430" s="60"/>
    </row>
    <row r="431" spans="1:2" ht="21" hidden="1" customHeight="1">
      <c r="A431" s="61" t="s">
        <v>385</v>
      </c>
      <c r="B431" s="60"/>
    </row>
    <row r="432" spans="1:2" ht="21" hidden="1" customHeight="1">
      <c r="A432" s="61" t="s">
        <v>386</v>
      </c>
      <c r="B432" s="60"/>
    </row>
    <row r="433" spans="1:2" ht="21" hidden="1" customHeight="1">
      <c r="A433" s="61" t="s">
        <v>387</v>
      </c>
      <c r="B433" s="60"/>
    </row>
    <row r="434" spans="1:2" ht="21" customHeight="1">
      <c r="A434" s="59" t="s">
        <v>388</v>
      </c>
      <c r="B434" s="60">
        <f>B435</f>
        <v>0</v>
      </c>
    </row>
    <row r="435" spans="1:2" ht="21" hidden="1" customHeight="1">
      <c r="A435" s="61" t="s">
        <v>389</v>
      </c>
      <c r="B435" s="60"/>
    </row>
    <row r="436" spans="1:2" ht="21" customHeight="1">
      <c r="A436" s="59" t="s">
        <v>390</v>
      </c>
      <c r="B436" s="60">
        <f>SUM(B437,B442,B451,B457,B462,B467,B472,B479,B483,B487)</f>
        <v>0</v>
      </c>
    </row>
    <row r="437" spans="1:2" ht="21" customHeight="1">
      <c r="A437" s="59" t="s">
        <v>391</v>
      </c>
      <c r="B437" s="60">
        <f>SUM(B438:B441)</f>
        <v>0</v>
      </c>
    </row>
    <row r="438" spans="1:2" ht="21" hidden="1" customHeight="1">
      <c r="A438" s="61" t="s">
        <v>113</v>
      </c>
      <c r="B438" s="60"/>
    </row>
    <row r="439" spans="1:2" ht="21" hidden="1" customHeight="1">
      <c r="A439" s="61" t="s">
        <v>114</v>
      </c>
      <c r="B439" s="60"/>
    </row>
    <row r="440" spans="1:2" ht="21" hidden="1" customHeight="1">
      <c r="A440" s="61" t="s">
        <v>115</v>
      </c>
      <c r="B440" s="60"/>
    </row>
    <row r="441" spans="1:2" ht="21" hidden="1" customHeight="1">
      <c r="A441" s="61" t="s">
        <v>392</v>
      </c>
      <c r="B441" s="60"/>
    </row>
    <row r="442" spans="1:2" ht="21" customHeight="1">
      <c r="A442" s="59" t="s">
        <v>393</v>
      </c>
      <c r="B442" s="60">
        <f>SUM(B443:B450)</f>
        <v>0</v>
      </c>
    </row>
    <row r="443" spans="1:2" ht="21" hidden="1" customHeight="1">
      <c r="A443" s="61" t="s">
        <v>394</v>
      </c>
      <c r="B443" s="60"/>
    </row>
    <row r="444" spans="1:2" ht="21" hidden="1" customHeight="1">
      <c r="A444" s="61" t="s">
        <v>395</v>
      </c>
      <c r="B444" s="60"/>
    </row>
    <row r="445" spans="1:2" ht="21" hidden="1" customHeight="1">
      <c r="A445" s="61" t="s">
        <v>396</v>
      </c>
      <c r="B445" s="60"/>
    </row>
    <row r="446" spans="1:2" ht="21" hidden="1" customHeight="1">
      <c r="A446" s="61" t="s">
        <v>397</v>
      </c>
      <c r="B446" s="60"/>
    </row>
    <row r="447" spans="1:2" ht="21" hidden="1" customHeight="1">
      <c r="A447" s="61" t="s">
        <v>398</v>
      </c>
      <c r="B447" s="60"/>
    </row>
    <row r="448" spans="1:2" ht="21" hidden="1" customHeight="1">
      <c r="A448" s="61" t="s">
        <v>399</v>
      </c>
      <c r="B448" s="60"/>
    </row>
    <row r="449" spans="1:2" ht="21" hidden="1" customHeight="1">
      <c r="A449" s="61" t="s">
        <v>400</v>
      </c>
      <c r="B449" s="60"/>
    </row>
    <row r="450" spans="1:2" ht="21" hidden="1" customHeight="1">
      <c r="A450" s="61" t="s">
        <v>401</v>
      </c>
      <c r="B450" s="60"/>
    </row>
    <row r="451" spans="1:2" ht="21" customHeight="1">
      <c r="A451" s="59" t="s">
        <v>402</v>
      </c>
      <c r="B451" s="60">
        <f>SUM(B452:B456)</f>
        <v>0</v>
      </c>
    </row>
    <row r="452" spans="1:2" ht="21" hidden="1" customHeight="1">
      <c r="A452" s="61" t="s">
        <v>394</v>
      </c>
      <c r="B452" s="60"/>
    </row>
    <row r="453" spans="1:2" ht="21" hidden="1" customHeight="1">
      <c r="A453" s="61" t="s">
        <v>403</v>
      </c>
      <c r="B453" s="60"/>
    </row>
    <row r="454" spans="1:2" ht="21" hidden="1" customHeight="1">
      <c r="A454" s="134" t="s">
        <v>404</v>
      </c>
      <c r="B454" s="60"/>
    </row>
    <row r="455" spans="1:2" ht="21" hidden="1" customHeight="1">
      <c r="A455" s="61" t="s">
        <v>405</v>
      </c>
      <c r="B455" s="60"/>
    </row>
    <row r="456" spans="1:2" ht="21" hidden="1" customHeight="1">
      <c r="A456" s="61" t="s">
        <v>406</v>
      </c>
      <c r="B456" s="60"/>
    </row>
    <row r="457" spans="1:2" ht="21" customHeight="1">
      <c r="A457" s="59" t="s">
        <v>407</v>
      </c>
      <c r="B457" s="60">
        <f>SUM(B458:B461)</f>
        <v>0</v>
      </c>
    </row>
    <row r="458" spans="1:2" ht="21" hidden="1" customHeight="1">
      <c r="A458" s="61" t="s">
        <v>394</v>
      </c>
      <c r="B458" s="60"/>
    </row>
    <row r="459" spans="1:2" ht="21" hidden="1" customHeight="1">
      <c r="A459" s="61" t="s">
        <v>408</v>
      </c>
      <c r="B459" s="60"/>
    </row>
    <row r="460" spans="1:2" ht="21" hidden="1" customHeight="1">
      <c r="A460" s="61" t="s">
        <v>409</v>
      </c>
      <c r="B460" s="60"/>
    </row>
    <row r="461" spans="1:2" ht="21" hidden="1" customHeight="1">
      <c r="A461" s="61" t="s">
        <v>410</v>
      </c>
      <c r="B461" s="60"/>
    </row>
    <row r="462" spans="1:2" ht="21" customHeight="1">
      <c r="A462" s="59" t="s">
        <v>411</v>
      </c>
      <c r="B462" s="60">
        <f>SUM(B463:B466)</f>
        <v>0</v>
      </c>
    </row>
    <row r="463" spans="1:2" ht="21" hidden="1" customHeight="1">
      <c r="A463" s="61" t="s">
        <v>394</v>
      </c>
      <c r="B463" s="60"/>
    </row>
    <row r="464" spans="1:2" ht="21" hidden="1" customHeight="1">
      <c r="A464" s="61" t="s">
        <v>412</v>
      </c>
      <c r="B464" s="60"/>
    </row>
    <row r="465" spans="1:2" ht="21" hidden="1" customHeight="1">
      <c r="A465" s="61" t="s">
        <v>413</v>
      </c>
      <c r="B465" s="60"/>
    </row>
    <row r="466" spans="1:2" ht="21" hidden="1" customHeight="1">
      <c r="A466" s="61" t="s">
        <v>414</v>
      </c>
      <c r="B466" s="60"/>
    </row>
    <row r="467" spans="1:2" ht="21" customHeight="1">
      <c r="A467" s="59" t="s">
        <v>415</v>
      </c>
      <c r="B467" s="60">
        <f>SUM(B468:B471)</f>
        <v>0</v>
      </c>
    </row>
    <row r="468" spans="1:2" ht="21" hidden="1" customHeight="1">
      <c r="A468" s="61" t="s">
        <v>416</v>
      </c>
      <c r="B468" s="60"/>
    </row>
    <row r="469" spans="1:2" ht="21" hidden="1" customHeight="1">
      <c r="A469" s="61" t="s">
        <v>417</v>
      </c>
      <c r="B469" s="60"/>
    </row>
    <row r="470" spans="1:2" ht="21" hidden="1" customHeight="1">
      <c r="A470" s="61" t="s">
        <v>418</v>
      </c>
      <c r="B470" s="60"/>
    </row>
    <row r="471" spans="1:2" ht="21" hidden="1" customHeight="1">
      <c r="A471" s="61" t="s">
        <v>419</v>
      </c>
      <c r="B471" s="60"/>
    </row>
    <row r="472" spans="1:2" ht="21" customHeight="1">
      <c r="A472" s="59" t="s">
        <v>420</v>
      </c>
      <c r="B472" s="60">
        <f>SUM(B473:B478)</f>
        <v>0</v>
      </c>
    </row>
    <row r="473" spans="1:2" ht="21" hidden="1" customHeight="1">
      <c r="A473" s="61" t="s">
        <v>394</v>
      </c>
      <c r="B473" s="60"/>
    </row>
    <row r="474" spans="1:2" ht="21" hidden="1" customHeight="1">
      <c r="A474" s="61" t="s">
        <v>421</v>
      </c>
      <c r="B474" s="60"/>
    </row>
    <row r="475" spans="1:2" ht="21" hidden="1" customHeight="1">
      <c r="A475" s="61" t="s">
        <v>422</v>
      </c>
      <c r="B475" s="60"/>
    </row>
    <row r="476" spans="1:2" ht="21" hidden="1" customHeight="1">
      <c r="A476" s="61" t="s">
        <v>423</v>
      </c>
      <c r="B476" s="60"/>
    </row>
    <row r="477" spans="1:2" ht="21" hidden="1" customHeight="1">
      <c r="A477" s="61" t="s">
        <v>424</v>
      </c>
      <c r="B477" s="60"/>
    </row>
    <row r="478" spans="1:2" ht="21" hidden="1" customHeight="1">
      <c r="A478" s="61" t="s">
        <v>425</v>
      </c>
      <c r="B478" s="60"/>
    </row>
    <row r="479" spans="1:2" ht="21" customHeight="1">
      <c r="A479" s="59" t="s">
        <v>426</v>
      </c>
      <c r="B479" s="60">
        <f>SUM(B480:B482)</f>
        <v>0</v>
      </c>
    </row>
    <row r="480" spans="1:2" ht="21" hidden="1" customHeight="1">
      <c r="A480" s="61" t="s">
        <v>427</v>
      </c>
      <c r="B480" s="60"/>
    </row>
    <row r="481" spans="1:2" ht="21" hidden="1" customHeight="1">
      <c r="A481" s="61" t="s">
        <v>428</v>
      </c>
      <c r="B481" s="60"/>
    </row>
    <row r="482" spans="1:2" ht="21" hidden="1" customHeight="1">
      <c r="A482" s="61" t="s">
        <v>429</v>
      </c>
      <c r="B482" s="60"/>
    </row>
    <row r="483" spans="1:2" ht="21" customHeight="1">
      <c r="A483" s="59" t="s">
        <v>430</v>
      </c>
      <c r="B483" s="60">
        <f>B484+B485+B486</f>
        <v>0</v>
      </c>
    </row>
    <row r="484" spans="1:2" ht="21" hidden="1" customHeight="1">
      <c r="A484" s="61" t="s">
        <v>431</v>
      </c>
      <c r="B484" s="60"/>
    </row>
    <row r="485" spans="1:2" ht="21" hidden="1" customHeight="1">
      <c r="A485" s="61" t="s">
        <v>432</v>
      </c>
      <c r="B485" s="60"/>
    </row>
    <row r="486" spans="1:2" ht="21" hidden="1" customHeight="1">
      <c r="A486" s="61" t="s">
        <v>433</v>
      </c>
      <c r="B486" s="60"/>
    </row>
    <row r="487" spans="1:2" ht="21" customHeight="1">
      <c r="A487" s="59" t="s">
        <v>434</v>
      </c>
      <c r="B487" s="60">
        <f>SUM(B488:B491)</f>
        <v>0</v>
      </c>
    </row>
    <row r="488" spans="1:2" ht="21" hidden="1" customHeight="1">
      <c r="A488" s="61" t="s">
        <v>435</v>
      </c>
      <c r="B488" s="60"/>
    </row>
    <row r="489" spans="1:2" ht="21" hidden="1" customHeight="1">
      <c r="A489" s="61" t="s">
        <v>436</v>
      </c>
      <c r="B489" s="60"/>
    </row>
    <row r="490" spans="1:2" ht="21" hidden="1" customHeight="1">
      <c r="A490" s="61" t="s">
        <v>437</v>
      </c>
      <c r="B490" s="60"/>
    </row>
    <row r="491" spans="1:2" ht="21" hidden="1" customHeight="1">
      <c r="A491" s="61" t="s">
        <v>438</v>
      </c>
      <c r="B491" s="60"/>
    </row>
    <row r="492" spans="1:2" ht="21" customHeight="1">
      <c r="A492" s="59" t="s">
        <v>439</v>
      </c>
      <c r="B492" s="60">
        <f>SUM(B493,B509,B517,B528,B537,B545)</f>
        <v>102</v>
      </c>
    </row>
    <row r="493" spans="1:2" ht="21" customHeight="1">
      <c r="A493" s="59" t="s">
        <v>440</v>
      </c>
      <c r="B493" s="60">
        <f>SUM(B494:B508)</f>
        <v>102</v>
      </c>
    </row>
    <row r="494" spans="1:2" ht="21" hidden="1" customHeight="1">
      <c r="A494" s="61" t="s">
        <v>113</v>
      </c>
      <c r="B494" s="60"/>
    </row>
    <row r="495" spans="1:2" ht="21" hidden="1" customHeight="1">
      <c r="A495" s="61" t="s">
        <v>114</v>
      </c>
      <c r="B495" s="60"/>
    </row>
    <row r="496" spans="1:2" ht="21" hidden="1" customHeight="1">
      <c r="A496" s="61" t="s">
        <v>115</v>
      </c>
      <c r="B496" s="60"/>
    </row>
    <row r="497" spans="1:2" ht="21" hidden="1" customHeight="1">
      <c r="A497" s="61" t="s">
        <v>441</v>
      </c>
      <c r="B497" s="60"/>
    </row>
    <row r="498" spans="1:2" ht="21" hidden="1" customHeight="1">
      <c r="A498" s="61" t="s">
        <v>442</v>
      </c>
      <c r="B498" s="60"/>
    </row>
    <row r="499" spans="1:2" ht="21" hidden="1" customHeight="1">
      <c r="A499" s="61" t="s">
        <v>443</v>
      </c>
      <c r="B499" s="60"/>
    </row>
    <row r="500" spans="1:2" ht="21" hidden="1" customHeight="1">
      <c r="A500" s="61" t="s">
        <v>444</v>
      </c>
      <c r="B500" s="60"/>
    </row>
    <row r="501" spans="1:2" ht="21" hidden="1" customHeight="1">
      <c r="A501" s="61" t="s">
        <v>445</v>
      </c>
      <c r="B501" s="60"/>
    </row>
    <row r="502" spans="1:2" ht="21" customHeight="1">
      <c r="A502" s="61" t="s">
        <v>446</v>
      </c>
      <c r="B502" s="60">
        <v>102</v>
      </c>
    </row>
    <row r="503" spans="1:2" ht="21" hidden="1" customHeight="1">
      <c r="A503" s="61" t="s">
        <v>447</v>
      </c>
      <c r="B503" s="60"/>
    </row>
    <row r="504" spans="1:2" ht="21" hidden="1" customHeight="1">
      <c r="A504" s="61" t="s">
        <v>448</v>
      </c>
      <c r="B504" s="60"/>
    </row>
    <row r="505" spans="1:2" ht="21" hidden="1" customHeight="1">
      <c r="A505" s="61" t="s">
        <v>449</v>
      </c>
      <c r="B505" s="60"/>
    </row>
    <row r="506" spans="1:2" ht="21" hidden="1" customHeight="1">
      <c r="A506" s="61" t="s">
        <v>450</v>
      </c>
      <c r="B506" s="60"/>
    </row>
    <row r="507" spans="1:2" ht="21" hidden="1" customHeight="1">
      <c r="A507" s="61" t="s">
        <v>451</v>
      </c>
      <c r="B507" s="60"/>
    </row>
    <row r="508" spans="1:2" ht="21" hidden="1" customHeight="1">
      <c r="A508" s="61" t="s">
        <v>452</v>
      </c>
      <c r="B508" s="60"/>
    </row>
    <row r="509" spans="1:2" ht="21" customHeight="1">
      <c r="A509" s="59" t="s">
        <v>453</v>
      </c>
      <c r="B509" s="60">
        <f>SUM(B510:B516)</f>
        <v>0</v>
      </c>
    </row>
    <row r="510" spans="1:2" ht="21" hidden="1" customHeight="1">
      <c r="A510" s="61" t="s">
        <v>113</v>
      </c>
      <c r="B510" s="60"/>
    </row>
    <row r="511" spans="1:2" ht="21" hidden="1" customHeight="1">
      <c r="A511" s="61" t="s">
        <v>114</v>
      </c>
      <c r="B511" s="60"/>
    </row>
    <row r="512" spans="1:2" ht="21" hidden="1" customHeight="1">
      <c r="A512" s="61" t="s">
        <v>115</v>
      </c>
      <c r="B512" s="60"/>
    </row>
    <row r="513" spans="1:2" ht="21" hidden="1" customHeight="1">
      <c r="A513" s="61" t="s">
        <v>454</v>
      </c>
      <c r="B513" s="60"/>
    </row>
    <row r="514" spans="1:2" ht="21" hidden="1" customHeight="1">
      <c r="A514" s="61" t="s">
        <v>455</v>
      </c>
      <c r="B514" s="60"/>
    </row>
    <row r="515" spans="1:2" ht="21" hidden="1" customHeight="1">
      <c r="A515" s="61" t="s">
        <v>456</v>
      </c>
      <c r="B515" s="60"/>
    </row>
    <row r="516" spans="1:2" ht="21" hidden="1" customHeight="1">
      <c r="A516" s="61" t="s">
        <v>457</v>
      </c>
      <c r="B516" s="60"/>
    </row>
    <row r="517" spans="1:2" ht="21" customHeight="1">
      <c r="A517" s="59" t="s">
        <v>458</v>
      </c>
      <c r="B517" s="60">
        <f>SUM(B518:B527)</f>
        <v>0</v>
      </c>
    </row>
    <row r="518" spans="1:2" ht="21" hidden="1" customHeight="1">
      <c r="A518" s="61" t="s">
        <v>113</v>
      </c>
      <c r="B518" s="60"/>
    </row>
    <row r="519" spans="1:2" ht="21" hidden="1" customHeight="1">
      <c r="A519" s="61" t="s">
        <v>114</v>
      </c>
      <c r="B519" s="60"/>
    </row>
    <row r="520" spans="1:2" ht="21" hidden="1" customHeight="1">
      <c r="A520" s="61" t="s">
        <v>115</v>
      </c>
      <c r="B520" s="60"/>
    </row>
    <row r="521" spans="1:2" ht="21" hidden="1" customHeight="1">
      <c r="A521" s="61" t="s">
        <v>459</v>
      </c>
      <c r="B521" s="60"/>
    </row>
    <row r="522" spans="1:2" ht="21" hidden="1" customHeight="1">
      <c r="A522" s="61" t="s">
        <v>460</v>
      </c>
      <c r="B522" s="60"/>
    </row>
    <row r="523" spans="1:2" ht="21" hidden="1" customHeight="1">
      <c r="A523" s="61" t="s">
        <v>461</v>
      </c>
      <c r="B523" s="60"/>
    </row>
    <row r="524" spans="1:2" ht="21" hidden="1" customHeight="1">
      <c r="A524" s="61" t="s">
        <v>462</v>
      </c>
      <c r="B524" s="60"/>
    </row>
    <row r="525" spans="1:2" ht="21" hidden="1" customHeight="1">
      <c r="A525" s="61" t="s">
        <v>463</v>
      </c>
      <c r="B525" s="60"/>
    </row>
    <row r="526" spans="1:2" ht="21" hidden="1" customHeight="1">
      <c r="A526" s="61" t="s">
        <v>464</v>
      </c>
      <c r="B526" s="60"/>
    </row>
    <row r="527" spans="1:2" ht="21" hidden="1" customHeight="1">
      <c r="A527" s="61" t="s">
        <v>465</v>
      </c>
      <c r="B527" s="60"/>
    </row>
    <row r="528" spans="1:2" ht="21" customHeight="1">
      <c r="A528" s="59" t="s">
        <v>466</v>
      </c>
      <c r="B528" s="60">
        <f>SUM(B529:B536)</f>
        <v>0</v>
      </c>
    </row>
    <row r="529" spans="1:2" ht="21" hidden="1" customHeight="1">
      <c r="A529" s="61" t="s">
        <v>113</v>
      </c>
      <c r="B529" s="60"/>
    </row>
    <row r="530" spans="1:2" ht="21" hidden="1" customHeight="1">
      <c r="A530" s="61" t="s">
        <v>114</v>
      </c>
      <c r="B530" s="60"/>
    </row>
    <row r="531" spans="1:2" ht="21" hidden="1" customHeight="1">
      <c r="A531" s="61" t="s">
        <v>115</v>
      </c>
      <c r="B531" s="60"/>
    </row>
    <row r="532" spans="1:2" ht="21" hidden="1" customHeight="1">
      <c r="A532" s="61" t="s">
        <v>467</v>
      </c>
      <c r="B532" s="60"/>
    </row>
    <row r="533" spans="1:2" ht="21" hidden="1" customHeight="1">
      <c r="A533" s="61" t="s">
        <v>468</v>
      </c>
      <c r="B533" s="60"/>
    </row>
    <row r="534" spans="1:2" ht="21" hidden="1" customHeight="1">
      <c r="A534" s="61" t="s">
        <v>469</v>
      </c>
      <c r="B534" s="60"/>
    </row>
    <row r="535" spans="1:2" ht="21" hidden="1" customHeight="1">
      <c r="A535" s="61" t="s">
        <v>470</v>
      </c>
      <c r="B535" s="60"/>
    </row>
    <row r="536" spans="1:2" ht="21" hidden="1" customHeight="1">
      <c r="A536" s="61" t="s">
        <v>471</v>
      </c>
      <c r="B536" s="60"/>
    </row>
    <row r="537" spans="1:2" ht="21" customHeight="1">
      <c r="A537" s="59" t="s">
        <v>472</v>
      </c>
      <c r="B537" s="60">
        <f>SUM(B538:B544)</f>
        <v>0</v>
      </c>
    </row>
    <row r="538" spans="1:2" ht="21" hidden="1" customHeight="1">
      <c r="A538" s="61" t="s">
        <v>113</v>
      </c>
      <c r="B538" s="60"/>
    </row>
    <row r="539" spans="1:2" ht="21" hidden="1" customHeight="1">
      <c r="A539" s="61" t="s">
        <v>114</v>
      </c>
      <c r="B539" s="60"/>
    </row>
    <row r="540" spans="1:2" ht="21" hidden="1" customHeight="1">
      <c r="A540" s="61" t="s">
        <v>115</v>
      </c>
      <c r="B540" s="60"/>
    </row>
    <row r="541" spans="1:2" ht="21" hidden="1" customHeight="1">
      <c r="A541" s="61" t="s">
        <v>473</v>
      </c>
      <c r="B541" s="60"/>
    </row>
    <row r="542" spans="1:2" ht="21" hidden="1" customHeight="1">
      <c r="A542" s="61" t="s">
        <v>474</v>
      </c>
      <c r="B542" s="60"/>
    </row>
    <row r="543" spans="1:2" ht="21" hidden="1" customHeight="1">
      <c r="A543" s="61" t="s">
        <v>475</v>
      </c>
      <c r="B543" s="60"/>
    </row>
    <row r="544" spans="1:2" ht="21" hidden="1" customHeight="1">
      <c r="A544" s="61" t="s">
        <v>476</v>
      </c>
      <c r="B544" s="60"/>
    </row>
    <row r="545" spans="1:2" ht="21" customHeight="1">
      <c r="A545" s="59" t="s">
        <v>477</v>
      </c>
      <c r="B545" s="60">
        <f>SUM(B546:B548)</f>
        <v>0</v>
      </c>
    </row>
    <row r="546" spans="1:2" ht="21" hidden="1" customHeight="1">
      <c r="A546" s="61" t="s">
        <v>478</v>
      </c>
      <c r="B546" s="60"/>
    </row>
    <row r="547" spans="1:2" ht="21" hidden="1" customHeight="1">
      <c r="A547" s="61" t="s">
        <v>479</v>
      </c>
      <c r="B547" s="60"/>
    </row>
    <row r="548" spans="1:2" ht="21" hidden="1" customHeight="1">
      <c r="A548" s="61" t="s">
        <v>480</v>
      </c>
      <c r="B548" s="60"/>
    </row>
    <row r="549" spans="1:2" ht="21" customHeight="1">
      <c r="A549" s="59" t="s">
        <v>481</v>
      </c>
      <c r="B549" s="60">
        <f>B550+B569+B577+B579+B588+B592+B602+B610+B617+B625+B634+B639+B642+B645+B648+B651+B654+B658+B662+B670+B673</f>
        <v>465</v>
      </c>
    </row>
    <row r="550" spans="1:2" ht="21" customHeight="1">
      <c r="A550" s="59" t="s">
        <v>482</v>
      </c>
      <c r="B550" s="60">
        <f>SUM(B551:B568)</f>
        <v>104</v>
      </c>
    </row>
    <row r="551" spans="1:2" ht="21" hidden="1" customHeight="1">
      <c r="A551" s="61" t="s">
        <v>113</v>
      </c>
      <c r="B551" s="60"/>
    </row>
    <row r="552" spans="1:2" ht="21" hidden="1" customHeight="1">
      <c r="A552" s="61" t="s">
        <v>114</v>
      </c>
      <c r="B552" s="60"/>
    </row>
    <row r="553" spans="1:2" ht="21" hidden="1" customHeight="1">
      <c r="A553" s="61" t="s">
        <v>115</v>
      </c>
      <c r="B553" s="60"/>
    </row>
    <row r="554" spans="1:2" ht="21" hidden="1" customHeight="1">
      <c r="A554" s="61" t="s">
        <v>483</v>
      </c>
      <c r="B554" s="60"/>
    </row>
    <row r="555" spans="1:2" ht="21" hidden="1" customHeight="1">
      <c r="A555" s="61" t="s">
        <v>484</v>
      </c>
      <c r="B555" s="60"/>
    </row>
    <row r="556" spans="1:2" ht="21" hidden="1" customHeight="1">
      <c r="A556" s="61" t="s">
        <v>485</v>
      </c>
      <c r="B556" s="60"/>
    </row>
    <row r="557" spans="1:2" ht="21" hidden="1" customHeight="1">
      <c r="A557" s="61" t="s">
        <v>486</v>
      </c>
      <c r="B557" s="60"/>
    </row>
    <row r="558" spans="1:2" ht="21" hidden="1" customHeight="1">
      <c r="A558" s="61" t="s">
        <v>154</v>
      </c>
      <c r="B558" s="60"/>
    </row>
    <row r="559" spans="1:2" ht="21" hidden="1" customHeight="1">
      <c r="A559" s="61" t="s">
        <v>487</v>
      </c>
      <c r="B559" s="60"/>
    </row>
    <row r="560" spans="1:2" ht="21" hidden="1" customHeight="1">
      <c r="A560" s="61" t="s">
        <v>488</v>
      </c>
      <c r="B560" s="60"/>
    </row>
    <row r="561" spans="1:2" ht="21" hidden="1" customHeight="1">
      <c r="A561" s="61" t="s">
        <v>489</v>
      </c>
      <c r="B561" s="60"/>
    </row>
    <row r="562" spans="1:2" ht="21" hidden="1" customHeight="1">
      <c r="A562" s="61" t="s">
        <v>490</v>
      </c>
      <c r="B562" s="60"/>
    </row>
    <row r="563" spans="1:2" ht="21" hidden="1" customHeight="1">
      <c r="A563" s="61" t="s">
        <v>491</v>
      </c>
      <c r="B563" s="60"/>
    </row>
    <row r="564" spans="1:2" ht="21" hidden="1" customHeight="1">
      <c r="A564" s="61" t="s">
        <v>492</v>
      </c>
      <c r="B564" s="60"/>
    </row>
    <row r="565" spans="1:2" ht="21" hidden="1" customHeight="1">
      <c r="A565" s="61" t="s">
        <v>493</v>
      </c>
      <c r="B565" s="60"/>
    </row>
    <row r="566" spans="1:2" ht="21" hidden="1" customHeight="1">
      <c r="A566" s="61" t="s">
        <v>494</v>
      </c>
      <c r="B566" s="60"/>
    </row>
    <row r="567" spans="1:2" ht="21" hidden="1" customHeight="1">
      <c r="A567" s="61" t="s">
        <v>122</v>
      </c>
      <c r="B567" s="60"/>
    </row>
    <row r="568" spans="1:2" ht="21" customHeight="1">
      <c r="A568" s="61" t="s">
        <v>495</v>
      </c>
      <c r="B568" s="60">
        <v>104</v>
      </c>
    </row>
    <row r="569" spans="1:2" ht="21" customHeight="1">
      <c r="A569" s="59" t="s">
        <v>496</v>
      </c>
      <c r="B569" s="60">
        <f>SUM(B570:B576)</f>
        <v>0</v>
      </c>
    </row>
    <row r="570" spans="1:2" ht="21" hidden="1" customHeight="1">
      <c r="A570" s="61" t="s">
        <v>113</v>
      </c>
      <c r="B570" s="60"/>
    </row>
    <row r="571" spans="1:2" ht="21" hidden="1" customHeight="1">
      <c r="A571" s="61" t="s">
        <v>114</v>
      </c>
      <c r="B571" s="60"/>
    </row>
    <row r="572" spans="1:2" ht="21" hidden="1" customHeight="1">
      <c r="A572" s="61" t="s">
        <v>115</v>
      </c>
      <c r="B572" s="60"/>
    </row>
    <row r="573" spans="1:2" ht="21" hidden="1" customHeight="1">
      <c r="A573" s="61" t="s">
        <v>497</v>
      </c>
      <c r="B573" s="60"/>
    </row>
    <row r="574" spans="1:2" ht="21" hidden="1" customHeight="1">
      <c r="A574" s="61" t="s">
        <v>498</v>
      </c>
      <c r="B574" s="60"/>
    </row>
    <row r="575" spans="1:2" ht="21" hidden="1" customHeight="1">
      <c r="A575" s="61" t="s">
        <v>499</v>
      </c>
      <c r="B575" s="60"/>
    </row>
    <row r="576" spans="1:2" ht="21" hidden="1" customHeight="1">
      <c r="A576" s="61" t="s">
        <v>500</v>
      </c>
      <c r="B576" s="60"/>
    </row>
    <row r="577" spans="1:2" ht="21" customHeight="1">
      <c r="A577" s="59" t="s">
        <v>501</v>
      </c>
      <c r="B577" s="60">
        <f>B578</f>
        <v>0</v>
      </c>
    </row>
    <row r="578" spans="1:2" ht="21" hidden="1" customHeight="1">
      <c r="A578" s="61" t="s">
        <v>502</v>
      </c>
      <c r="B578" s="60"/>
    </row>
    <row r="579" spans="1:2" ht="21" customHeight="1">
      <c r="A579" s="59" t="s">
        <v>503</v>
      </c>
      <c r="B579" s="60">
        <f>SUM(B580:B587)</f>
        <v>264</v>
      </c>
    </row>
    <row r="580" spans="1:2" ht="21" hidden="1" customHeight="1">
      <c r="A580" s="61" t="s">
        <v>504</v>
      </c>
      <c r="B580" s="60"/>
    </row>
    <row r="581" spans="1:2" ht="21" hidden="1" customHeight="1">
      <c r="A581" s="61" t="s">
        <v>505</v>
      </c>
      <c r="B581" s="60"/>
    </row>
    <row r="582" spans="1:2" ht="21" hidden="1" customHeight="1">
      <c r="A582" s="61" t="s">
        <v>506</v>
      </c>
      <c r="B582" s="60"/>
    </row>
    <row r="583" spans="1:2" ht="21" customHeight="1">
      <c r="A583" s="61" t="s">
        <v>507</v>
      </c>
      <c r="B583" s="60">
        <v>124</v>
      </c>
    </row>
    <row r="584" spans="1:2" ht="21" customHeight="1">
      <c r="A584" s="61" t="s">
        <v>508</v>
      </c>
      <c r="B584" s="60">
        <v>72</v>
      </c>
    </row>
    <row r="585" spans="1:2" ht="21" hidden="1" customHeight="1">
      <c r="A585" s="61" t="s">
        <v>509</v>
      </c>
      <c r="B585" s="60"/>
    </row>
    <row r="586" spans="1:2" ht="21" hidden="1" customHeight="1">
      <c r="A586" s="61" t="s">
        <v>510</v>
      </c>
      <c r="B586" s="60"/>
    </row>
    <row r="587" spans="1:2" ht="21" customHeight="1">
      <c r="A587" s="61" t="s">
        <v>511</v>
      </c>
      <c r="B587" s="60">
        <v>68</v>
      </c>
    </row>
    <row r="588" spans="1:2" ht="21" customHeight="1">
      <c r="A588" s="59" t="s">
        <v>512</v>
      </c>
      <c r="B588" s="60">
        <f>SUM(B589:B591)</f>
        <v>0</v>
      </c>
    </row>
    <row r="589" spans="1:2" ht="21" hidden="1" customHeight="1">
      <c r="A589" s="61" t="s">
        <v>513</v>
      </c>
      <c r="B589" s="60"/>
    </row>
    <row r="590" spans="1:2" ht="21" hidden="1" customHeight="1">
      <c r="A590" s="61" t="s">
        <v>514</v>
      </c>
      <c r="B590" s="60"/>
    </row>
    <row r="591" spans="1:2" ht="21" hidden="1" customHeight="1">
      <c r="A591" s="61" t="s">
        <v>515</v>
      </c>
      <c r="B591" s="60"/>
    </row>
    <row r="592" spans="1:2" ht="21" customHeight="1">
      <c r="A592" s="59" t="s">
        <v>516</v>
      </c>
      <c r="B592" s="60">
        <f>SUM(B593:B601)</f>
        <v>0</v>
      </c>
    </row>
    <row r="593" spans="1:2" ht="21" hidden="1" customHeight="1">
      <c r="A593" s="61" t="s">
        <v>517</v>
      </c>
      <c r="B593" s="60"/>
    </row>
    <row r="594" spans="1:2" ht="21" hidden="1" customHeight="1">
      <c r="A594" s="61" t="s">
        <v>518</v>
      </c>
      <c r="B594" s="60"/>
    </row>
    <row r="595" spans="1:2" ht="21" hidden="1" customHeight="1">
      <c r="A595" s="61" t="s">
        <v>519</v>
      </c>
      <c r="B595" s="60"/>
    </row>
    <row r="596" spans="1:2" ht="21" hidden="1" customHeight="1">
      <c r="A596" s="61" t="s">
        <v>520</v>
      </c>
      <c r="B596" s="60"/>
    </row>
    <row r="597" spans="1:2" ht="21" hidden="1" customHeight="1">
      <c r="A597" s="61" t="s">
        <v>521</v>
      </c>
      <c r="B597" s="60"/>
    </row>
    <row r="598" spans="1:2" ht="21" hidden="1" customHeight="1">
      <c r="A598" s="61" t="s">
        <v>522</v>
      </c>
      <c r="B598" s="60"/>
    </row>
    <row r="599" spans="1:2" ht="21" hidden="1" customHeight="1">
      <c r="A599" s="61" t="s">
        <v>523</v>
      </c>
      <c r="B599" s="60"/>
    </row>
    <row r="600" spans="1:2" ht="21" hidden="1" customHeight="1">
      <c r="A600" s="61" t="s">
        <v>524</v>
      </c>
      <c r="B600" s="60"/>
    </row>
    <row r="601" spans="1:2" ht="21" hidden="1" customHeight="1">
      <c r="A601" s="61" t="s">
        <v>525</v>
      </c>
      <c r="B601" s="60"/>
    </row>
    <row r="602" spans="1:2" ht="21" customHeight="1">
      <c r="A602" s="59" t="s">
        <v>526</v>
      </c>
      <c r="B602" s="60">
        <f>SUM(B603:B609)</f>
        <v>0</v>
      </c>
    </row>
    <row r="603" spans="1:2" ht="21" hidden="1" customHeight="1">
      <c r="A603" s="61" t="s">
        <v>527</v>
      </c>
      <c r="B603" s="60"/>
    </row>
    <row r="604" spans="1:2" ht="21" hidden="1" customHeight="1">
      <c r="A604" s="61" t="s">
        <v>528</v>
      </c>
      <c r="B604" s="60"/>
    </row>
    <row r="605" spans="1:2" ht="21" hidden="1" customHeight="1">
      <c r="A605" s="61" t="s">
        <v>529</v>
      </c>
      <c r="B605" s="60"/>
    </row>
    <row r="606" spans="1:2" ht="21" hidden="1" customHeight="1">
      <c r="A606" s="61" t="s">
        <v>530</v>
      </c>
      <c r="B606" s="60"/>
    </row>
    <row r="607" spans="1:2" ht="21" hidden="1" customHeight="1">
      <c r="A607" s="61" t="s">
        <v>531</v>
      </c>
      <c r="B607" s="60"/>
    </row>
    <row r="608" spans="1:2" ht="21" hidden="1" customHeight="1">
      <c r="A608" s="61" t="s">
        <v>532</v>
      </c>
      <c r="B608" s="60"/>
    </row>
    <row r="609" spans="1:2" ht="21" hidden="1" customHeight="1">
      <c r="A609" s="61" t="s">
        <v>533</v>
      </c>
      <c r="B609" s="60"/>
    </row>
    <row r="610" spans="1:2" ht="21" customHeight="1">
      <c r="A610" s="59" t="s">
        <v>534</v>
      </c>
      <c r="B610" s="60">
        <f>SUM(B611:B616)</f>
        <v>0</v>
      </c>
    </row>
    <row r="611" spans="1:2" ht="21" hidden="1" customHeight="1">
      <c r="A611" s="61" t="s">
        <v>535</v>
      </c>
      <c r="B611" s="60"/>
    </row>
    <row r="612" spans="1:2" ht="21" hidden="1" customHeight="1">
      <c r="A612" s="61" t="s">
        <v>536</v>
      </c>
      <c r="B612" s="60"/>
    </row>
    <row r="613" spans="1:2" ht="21" hidden="1" customHeight="1">
      <c r="A613" s="61" t="s">
        <v>537</v>
      </c>
      <c r="B613" s="60"/>
    </row>
    <row r="614" spans="1:2" ht="21" hidden="1" customHeight="1">
      <c r="A614" s="61" t="s">
        <v>538</v>
      </c>
      <c r="B614" s="60"/>
    </row>
    <row r="615" spans="1:2" ht="21" hidden="1" customHeight="1">
      <c r="A615" s="61" t="s">
        <v>539</v>
      </c>
      <c r="B615" s="60"/>
    </row>
    <row r="616" spans="1:2" ht="21" hidden="1" customHeight="1">
      <c r="A616" s="61" t="s">
        <v>540</v>
      </c>
      <c r="B616" s="60"/>
    </row>
    <row r="617" spans="1:2" ht="21" customHeight="1">
      <c r="A617" s="59" t="s">
        <v>541</v>
      </c>
      <c r="B617" s="60">
        <f>SUM(B618:B624)</f>
        <v>0</v>
      </c>
    </row>
    <row r="618" spans="1:2" ht="21" hidden="1" customHeight="1">
      <c r="A618" s="61" t="s">
        <v>542</v>
      </c>
      <c r="B618" s="60"/>
    </row>
    <row r="619" spans="1:2" ht="21" hidden="1" customHeight="1">
      <c r="A619" s="61" t="s">
        <v>543</v>
      </c>
      <c r="B619" s="60"/>
    </row>
    <row r="620" spans="1:2" ht="21" hidden="1" customHeight="1">
      <c r="A620" s="61" t="s">
        <v>544</v>
      </c>
      <c r="B620" s="60"/>
    </row>
    <row r="621" spans="1:2" ht="21" hidden="1" customHeight="1">
      <c r="A621" s="61" t="s">
        <v>545</v>
      </c>
      <c r="B621" s="60"/>
    </row>
    <row r="622" spans="1:2" ht="21" hidden="1" customHeight="1">
      <c r="A622" s="61" t="s">
        <v>546</v>
      </c>
      <c r="B622" s="60"/>
    </row>
    <row r="623" spans="1:2" ht="21" hidden="1" customHeight="1">
      <c r="A623" s="61" t="s">
        <v>547</v>
      </c>
      <c r="B623" s="60"/>
    </row>
    <row r="624" spans="1:2" ht="21" hidden="1" customHeight="1">
      <c r="A624" s="61" t="s">
        <v>548</v>
      </c>
      <c r="B624" s="60"/>
    </row>
    <row r="625" spans="1:2" ht="21" customHeight="1">
      <c r="A625" s="59" t="s">
        <v>549</v>
      </c>
      <c r="B625" s="60">
        <f>SUM(B626:B633)</f>
        <v>0</v>
      </c>
    </row>
    <row r="626" spans="1:2" ht="21" hidden="1" customHeight="1">
      <c r="A626" s="61" t="s">
        <v>113</v>
      </c>
      <c r="B626" s="60"/>
    </row>
    <row r="627" spans="1:2" ht="21" hidden="1" customHeight="1">
      <c r="A627" s="61" t="s">
        <v>114</v>
      </c>
      <c r="B627" s="60"/>
    </row>
    <row r="628" spans="1:2" ht="21" hidden="1" customHeight="1">
      <c r="A628" s="61" t="s">
        <v>115</v>
      </c>
      <c r="B628" s="60"/>
    </row>
    <row r="629" spans="1:2" ht="21" hidden="1" customHeight="1">
      <c r="A629" s="61" t="s">
        <v>550</v>
      </c>
      <c r="B629" s="60"/>
    </row>
    <row r="630" spans="1:2" ht="21" hidden="1" customHeight="1">
      <c r="A630" s="61" t="s">
        <v>551</v>
      </c>
      <c r="B630" s="60"/>
    </row>
    <row r="631" spans="1:2" ht="21" hidden="1" customHeight="1">
      <c r="A631" s="61" t="s">
        <v>552</v>
      </c>
      <c r="B631" s="60"/>
    </row>
    <row r="632" spans="1:2" ht="21" hidden="1" customHeight="1">
      <c r="A632" s="61" t="s">
        <v>553</v>
      </c>
      <c r="B632" s="60"/>
    </row>
    <row r="633" spans="1:2" ht="21" hidden="1" customHeight="1">
      <c r="A633" s="61" t="s">
        <v>554</v>
      </c>
      <c r="B633" s="60"/>
    </row>
    <row r="634" spans="1:2" ht="21" customHeight="1">
      <c r="A634" s="59" t="s">
        <v>555</v>
      </c>
      <c r="B634" s="60">
        <f>SUM(B635:B638)</f>
        <v>0</v>
      </c>
    </row>
    <row r="635" spans="1:2" ht="21" hidden="1" customHeight="1">
      <c r="A635" s="61" t="s">
        <v>113</v>
      </c>
      <c r="B635" s="60"/>
    </row>
    <row r="636" spans="1:2" ht="21" hidden="1" customHeight="1">
      <c r="A636" s="61" t="s">
        <v>114</v>
      </c>
      <c r="B636" s="60"/>
    </row>
    <row r="637" spans="1:2" ht="21" hidden="1" customHeight="1">
      <c r="A637" s="61" t="s">
        <v>115</v>
      </c>
      <c r="B637" s="60"/>
    </row>
    <row r="638" spans="1:2" ht="21" hidden="1" customHeight="1">
      <c r="A638" s="61" t="s">
        <v>556</v>
      </c>
      <c r="B638" s="60"/>
    </row>
    <row r="639" spans="1:2" ht="21" customHeight="1">
      <c r="A639" s="59" t="s">
        <v>557</v>
      </c>
      <c r="B639" s="60">
        <f>SUM(B640:B641)</f>
        <v>0</v>
      </c>
    </row>
    <row r="640" spans="1:2" ht="21" hidden="1" customHeight="1">
      <c r="A640" s="61" t="s">
        <v>558</v>
      </c>
      <c r="B640" s="60"/>
    </row>
    <row r="641" spans="1:2" ht="21" hidden="1" customHeight="1">
      <c r="A641" s="61" t="s">
        <v>559</v>
      </c>
      <c r="B641" s="60"/>
    </row>
    <row r="642" spans="1:2" ht="21" customHeight="1">
      <c r="A642" s="59" t="s">
        <v>560</v>
      </c>
      <c r="B642" s="60">
        <f>SUM(B643:B644)</f>
        <v>0</v>
      </c>
    </row>
    <row r="643" spans="1:2" ht="21" hidden="1" customHeight="1">
      <c r="A643" s="61" t="s">
        <v>561</v>
      </c>
      <c r="B643" s="60"/>
    </row>
    <row r="644" spans="1:2" ht="21" hidden="1" customHeight="1">
      <c r="A644" s="61" t="s">
        <v>562</v>
      </c>
      <c r="B644" s="60"/>
    </row>
    <row r="645" spans="1:2" ht="21" customHeight="1">
      <c r="A645" s="59" t="s">
        <v>563</v>
      </c>
      <c r="B645" s="60">
        <f>SUM(B646:B647)</f>
        <v>0</v>
      </c>
    </row>
    <row r="646" spans="1:2" ht="21" hidden="1" customHeight="1">
      <c r="A646" s="61" t="s">
        <v>564</v>
      </c>
      <c r="B646" s="60"/>
    </row>
    <row r="647" spans="1:2" ht="21" hidden="1" customHeight="1">
      <c r="A647" s="61" t="s">
        <v>565</v>
      </c>
      <c r="B647" s="60"/>
    </row>
    <row r="648" spans="1:2" ht="21" customHeight="1">
      <c r="A648" s="59" t="s">
        <v>566</v>
      </c>
      <c r="B648" s="60">
        <f>SUM(B649:B650)</f>
        <v>0</v>
      </c>
    </row>
    <row r="649" spans="1:2" ht="21" hidden="1" customHeight="1">
      <c r="A649" s="61" t="s">
        <v>567</v>
      </c>
      <c r="B649" s="60"/>
    </row>
    <row r="650" spans="1:2" ht="21" hidden="1" customHeight="1">
      <c r="A650" s="61" t="s">
        <v>568</v>
      </c>
      <c r="B650" s="60"/>
    </row>
    <row r="651" spans="1:2" ht="21" customHeight="1">
      <c r="A651" s="59" t="s">
        <v>569</v>
      </c>
      <c r="B651" s="60">
        <f>SUM(B652:B653)</f>
        <v>0</v>
      </c>
    </row>
    <row r="652" spans="1:2" ht="21" hidden="1" customHeight="1">
      <c r="A652" s="61" t="s">
        <v>570</v>
      </c>
      <c r="B652" s="60"/>
    </row>
    <row r="653" spans="1:2" ht="21" hidden="1" customHeight="1">
      <c r="A653" s="61" t="s">
        <v>571</v>
      </c>
      <c r="B653" s="60"/>
    </row>
    <row r="654" spans="1:2" ht="21" customHeight="1">
      <c r="A654" s="59" t="s">
        <v>572</v>
      </c>
      <c r="B654" s="60">
        <f>SUM(B655:B657)</f>
        <v>0</v>
      </c>
    </row>
    <row r="655" spans="1:2" ht="21" hidden="1" customHeight="1">
      <c r="A655" s="61" t="s">
        <v>573</v>
      </c>
      <c r="B655" s="60"/>
    </row>
    <row r="656" spans="1:2" ht="21" hidden="1" customHeight="1">
      <c r="A656" s="61" t="s">
        <v>574</v>
      </c>
      <c r="B656" s="60"/>
    </row>
    <row r="657" spans="1:2" ht="21" hidden="1" customHeight="1">
      <c r="A657" s="61" t="s">
        <v>575</v>
      </c>
      <c r="B657" s="60"/>
    </row>
    <row r="658" spans="1:2" ht="21" customHeight="1">
      <c r="A658" s="59" t="s">
        <v>576</v>
      </c>
      <c r="B658" s="60">
        <f>SUM(B659:B661)</f>
        <v>0</v>
      </c>
    </row>
    <row r="659" spans="1:2" ht="21" hidden="1" customHeight="1">
      <c r="A659" s="61" t="s">
        <v>577</v>
      </c>
      <c r="B659" s="60"/>
    </row>
    <row r="660" spans="1:2" ht="21" hidden="1" customHeight="1">
      <c r="A660" s="61" t="s">
        <v>578</v>
      </c>
      <c r="B660" s="60"/>
    </row>
    <row r="661" spans="1:2" ht="21" hidden="1" customHeight="1">
      <c r="A661" s="61" t="s">
        <v>579</v>
      </c>
      <c r="B661" s="60"/>
    </row>
    <row r="662" spans="1:2" ht="21" customHeight="1">
      <c r="A662" s="59" t="s">
        <v>580</v>
      </c>
      <c r="B662" s="60">
        <f>SUM(B663:B669)</f>
        <v>44</v>
      </c>
    </row>
    <row r="663" spans="1:2" ht="21" hidden="1" customHeight="1">
      <c r="A663" s="61" t="s">
        <v>113</v>
      </c>
      <c r="B663" s="60"/>
    </row>
    <row r="664" spans="1:2" ht="21" hidden="1" customHeight="1">
      <c r="A664" s="61" t="s">
        <v>114</v>
      </c>
      <c r="B664" s="60"/>
    </row>
    <row r="665" spans="1:2" ht="21" hidden="1" customHeight="1">
      <c r="A665" s="61" t="s">
        <v>115</v>
      </c>
      <c r="B665" s="60"/>
    </row>
    <row r="666" spans="1:2" ht="21" hidden="1" customHeight="1">
      <c r="A666" s="61" t="s">
        <v>581</v>
      </c>
      <c r="B666" s="60"/>
    </row>
    <row r="667" spans="1:2" ht="21" hidden="1" customHeight="1">
      <c r="A667" s="61" t="s">
        <v>582</v>
      </c>
      <c r="B667" s="60"/>
    </row>
    <row r="668" spans="1:2" ht="21" customHeight="1">
      <c r="A668" s="61" t="s">
        <v>122</v>
      </c>
      <c r="B668" s="60">
        <v>44</v>
      </c>
    </row>
    <row r="669" spans="1:2" ht="21" hidden="1" customHeight="1">
      <c r="A669" s="61" t="s">
        <v>583</v>
      </c>
      <c r="B669" s="60"/>
    </row>
    <row r="670" spans="1:2" ht="21" customHeight="1">
      <c r="A670" s="59" t="s">
        <v>584</v>
      </c>
      <c r="B670" s="60">
        <f>SUM(B671:B672)</f>
        <v>0</v>
      </c>
    </row>
    <row r="671" spans="1:2" ht="21" hidden="1" customHeight="1">
      <c r="A671" s="61" t="s">
        <v>585</v>
      </c>
      <c r="B671" s="60"/>
    </row>
    <row r="672" spans="1:2" ht="21" hidden="1" customHeight="1">
      <c r="A672" s="61" t="s">
        <v>586</v>
      </c>
      <c r="B672" s="60"/>
    </row>
    <row r="673" spans="1:2" ht="21" customHeight="1">
      <c r="A673" s="59" t="s">
        <v>587</v>
      </c>
      <c r="B673" s="60">
        <f>B674</f>
        <v>53</v>
      </c>
    </row>
    <row r="674" spans="1:2" ht="21" customHeight="1">
      <c r="A674" s="61" t="s">
        <v>588</v>
      </c>
      <c r="B674" s="60">
        <v>53</v>
      </c>
    </row>
    <row r="675" spans="1:2" ht="21" customHeight="1">
      <c r="A675" s="59" t="s">
        <v>589</v>
      </c>
      <c r="B675" s="60">
        <f>B676+B681+B695+B699+B711+B714+B718+B723+B727+B731+B734+B743+B745</f>
        <v>101</v>
      </c>
    </row>
    <row r="676" spans="1:2" ht="21" customHeight="1">
      <c r="A676" s="59" t="s">
        <v>590</v>
      </c>
      <c r="B676" s="60">
        <f>SUM(B677:B680)</f>
        <v>0</v>
      </c>
    </row>
    <row r="677" spans="1:2" ht="21" hidden="1" customHeight="1">
      <c r="A677" s="61" t="s">
        <v>113</v>
      </c>
      <c r="B677" s="60"/>
    </row>
    <row r="678" spans="1:2" ht="21" hidden="1" customHeight="1">
      <c r="A678" s="61" t="s">
        <v>114</v>
      </c>
      <c r="B678" s="60"/>
    </row>
    <row r="679" spans="1:2" ht="21" hidden="1" customHeight="1">
      <c r="A679" s="61" t="s">
        <v>115</v>
      </c>
      <c r="B679" s="60"/>
    </row>
    <row r="680" spans="1:2" ht="21" hidden="1" customHeight="1">
      <c r="A680" s="61" t="s">
        <v>591</v>
      </c>
      <c r="B680" s="60"/>
    </row>
    <row r="681" spans="1:2" ht="21" customHeight="1">
      <c r="A681" s="59" t="s">
        <v>592</v>
      </c>
      <c r="B681" s="60">
        <f>SUM(B682:B694)</f>
        <v>0</v>
      </c>
    </row>
    <row r="682" spans="1:2" ht="21" hidden="1" customHeight="1">
      <c r="A682" s="61" t="s">
        <v>593</v>
      </c>
      <c r="B682" s="60"/>
    </row>
    <row r="683" spans="1:2" ht="21" hidden="1" customHeight="1">
      <c r="A683" s="61" t="s">
        <v>594</v>
      </c>
      <c r="B683" s="60"/>
    </row>
    <row r="684" spans="1:2" ht="21" hidden="1" customHeight="1">
      <c r="A684" s="61" t="s">
        <v>595</v>
      </c>
      <c r="B684" s="60"/>
    </row>
    <row r="685" spans="1:2" ht="21" hidden="1" customHeight="1">
      <c r="A685" s="61" t="s">
        <v>596</v>
      </c>
      <c r="B685" s="60"/>
    </row>
    <row r="686" spans="1:2" ht="21" hidden="1" customHeight="1">
      <c r="A686" s="61" t="s">
        <v>597</v>
      </c>
      <c r="B686" s="60"/>
    </row>
    <row r="687" spans="1:2" ht="21" hidden="1" customHeight="1">
      <c r="A687" s="61" t="s">
        <v>598</v>
      </c>
      <c r="B687" s="60"/>
    </row>
    <row r="688" spans="1:2" ht="21" hidden="1" customHeight="1">
      <c r="A688" s="61" t="s">
        <v>599</v>
      </c>
      <c r="B688" s="60"/>
    </row>
    <row r="689" spans="1:2" ht="21" hidden="1" customHeight="1">
      <c r="A689" s="61" t="s">
        <v>600</v>
      </c>
      <c r="B689" s="60"/>
    </row>
    <row r="690" spans="1:2" ht="21" hidden="1" customHeight="1">
      <c r="A690" s="61" t="s">
        <v>601</v>
      </c>
      <c r="B690" s="60"/>
    </row>
    <row r="691" spans="1:2" ht="21" hidden="1" customHeight="1">
      <c r="A691" s="61" t="s">
        <v>602</v>
      </c>
      <c r="B691" s="60"/>
    </row>
    <row r="692" spans="1:2" ht="21" hidden="1" customHeight="1">
      <c r="A692" s="61" t="s">
        <v>603</v>
      </c>
      <c r="B692" s="60"/>
    </row>
    <row r="693" spans="1:2" ht="21" hidden="1" customHeight="1">
      <c r="A693" s="61" t="s">
        <v>604</v>
      </c>
      <c r="B693" s="60"/>
    </row>
    <row r="694" spans="1:2" ht="21" hidden="1" customHeight="1">
      <c r="A694" s="61" t="s">
        <v>605</v>
      </c>
      <c r="B694" s="60"/>
    </row>
    <row r="695" spans="1:2" ht="21" customHeight="1">
      <c r="A695" s="59" t="s">
        <v>606</v>
      </c>
      <c r="B695" s="60">
        <f>SUM(B696:B698)</f>
        <v>0</v>
      </c>
    </row>
    <row r="696" spans="1:2" ht="21" hidden="1" customHeight="1">
      <c r="A696" s="61" t="s">
        <v>607</v>
      </c>
      <c r="B696" s="60"/>
    </row>
    <row r="697" spans="1:2" ht="21" hidden="1" customHeight="1">
      <c r="A697" s="61" t="s">
        <v>608</v>
      </c>
      <c r="B697" s="60"/>
    </row>
    <row r="698" spans="1:2" ht="21" hidden="1" customHeight="1">
      <c r="A698" s="61" t="s">
        <v>609</v>
      </c>
      <c r="B698" s="60"/>
    </row>
    <row r="699" spans="1:2" ht="21" customHeight="1">
      <c r="A699" s="59" t="s">
        <v>610</v>
      </c>
      <c r="B699" s="60">
        <f>SUM(B700:B710)</f>
        <v>0</v>
      </c>
    </row>
    <row r="700" spans="1:2" ht="21" hidden="1" customHeight="1">
      <c r="A700" s="61" t="s">
        <v>611</v>
      </c>
      <c r="B700" s="60"/>
    </row>
    <row r="701" spans="1:2" ht="21" hidden="1" customHeight="1">
      <c r="A701" s="61" t="s">
        <v>612</v>
      </c>
      <c r="B701" s="60"/>
    </row>
    <row r="702" spans="1:2" ht="21" hidden="1" customHeight="1">
      <c r="A702" s="61" t="s">
        <v>613</v>
      </c>
      <c r="B702" s="60"/>
    </row>
    <row r="703" spans="1:2" ht="21" hidden="1" customHeight="1">
      <c r="A703" s="61" t="s">
        <v>614</v>
      </c>
      <c r="B703" s="60"/>
    </row>
    <row r="704" spans="1:2" ht="21" hidden="1" customHeight="1">
      <c r="A704" s="61" t="s">
        <v>615</v>
      </c>
      <c r="B704" s="60"/>
    </row>
    <row r="705" spans="1:2" ht="21" hidden="1" customHeight="1">
      <c r="A705" s="61" t="s">
        <v>616</v>
      </c>
      <c r="B705" s="60"/>
    </row>
    <row r="706" spans="1:2" ht="21" hidden="1" customHeight="1">
      <c r="A706" s="61" t="s">
        <v>617</v>
      </c>
      <c r="B706" s="60"/>
    </row>
    <row r="707" spans="1:2" ht="21" hidden="1" customHeight="1">
      <c r="A707" s="61" t="s">
        <v>618</v>
      </c>
      <c r="B707" s="60"/>
    </row>
    <row r="708" spans="1:2" ht="21" hidden="1" customHeight="1">
      <c r="A708" s="61" t="s">
        <v>619</v>
      </c>
      <c r="B708" s="60"/>
    </row>
    <row r="709" spans="1:2" ht="21" hidden="1" customHeight="1">
      <c r="A709" s="61" t="s">
        <v>620</v>
      </c>
      <c r="B709" s="60"/>
    </row>
    <row r="710" spans="1:2" ht="21" hidden="1" customHeight="1">
      <c r="A710" s="61" t="s">
        <v>621</v>
      </c>
      <c r="B710" s="60"/>
    </row>
    <row r="711" spans="1:2" ht="21" customHeight="1">
      <c r="A711" s="59" t="s">
        <v>622</v>
      </c>
      <c r="B711" s="60">
        <f>SUM(B712:B713)</f>
        <v>0</v>
      </c>
    </row>
    <row r="712" spans="1:2" ht="21" hidden="1" customHeight="1">
      <c r="A712" s="61" t="s">
        <v>623</v>
      </c>
      <c r="B712" s="60"/>
    </row>
    <row r="713" spans="1:2" ht="21" hidden="1" customHeight="1">
      <c r="A713" s="61" t="s">
        <v>624</v>
      </c>
      <c r="B713" s="60"/>
    </row>
    <row r="714" spans="1:2" ht="21" customHeight="1">
      <c r="A714" s="59" t="s">
        <v>625</v>
      </c>
      <c r="B714" s="60">
        <f>SUM(B715:B717)</f>
        <v>0</v>
      </c>
    </row>
    <row r="715" spans="1:2" ht="21" hidden="1" customHeight="1">
      <c r="A715" s="61" t="s">
        <v>626</v>
      </c>
      <c r="B715" s="60"/>
    </row>
    <row r="716" spans="1:2" ht="21" hidden="1" customHeight="1">
      <c r="A716" s="61" t="s">
        <v>627</v>
      </c>
      <c r="B716" s="60"/>
    </row>
    <row r="717" spans="1:2" ht="21" hidden="1" customHeight="1">
      <c r="A717" s="61" t="s">
        <v>628</v>
      </c>
      <c r="B717" s="60"/>
    </row>
    <row r="718" spans="1:2" ht="21" customHeight="1">
      <c r="A718" s="59" t="s">
        <v>629</v>
      </c>
      <c r="B718" s="60">
        <f>SUM(B719:B722)</f>
        <v>101</v>
      </c>
    </row>
    <row r="719" spans="1:2" ht="21" customHeight="1">
      <c r="A719" s="61" t="s">
        <v>630</v>
      </c>
      <c r="B719" s="60">
        <v>45</v>
      </c>
    </row>
    <row r="720" spans="1:2" ht="21" customHeight="1">
      <c r="A720" s="61" t="s">
        <v>631</v>
      </c>
      <c r="B720" s="60">
        <v>56</v>
      </c>
    </row>
    <row r="721" spans="1:2" ht="21" hidden="1" customHeight="1">
      <c r="A721" s="61" t="s">
        <v>632</v>
      </c>
      <c r="B721" s="60"/>
    </row>
    <row r="722" spans="1:2" ht="21" hidden="1" customHeight="1">
      <c r="A722" s="61" t="s">
        <v>633</v>
      </c>
      <c r="B722" s="60"/>
    </row>
    <row r="723" spans="1:2" ht="21" customHeight="1">
      <c r="A723" s="59" t="s">
        <v>634</v>
      </c>
      <c r="B723" s="60">
        <f>SUM(B724:B726)</f>
        <v>0</v>
      </c>
    </row>
    <row r="724" spans="1:2" ht="21" hidden="1" customHeight="1">
      <c r="A724" s="61" t="s">
        <v>635</v>
      </c>
      <c r="B724" s="60"/>
    </row>
    <row r="725" spans="1:2" ht="21" hidden="1" customHeight="1">
      <c r="A725" s="61" t="s">
        <v>636</v>
      </c>
      <c r="B725" s="60"/>
    </row>
    <row r="726" spans="1:2" ht="21" hidden="1" customHeight="1">
      <c r="A726" s="61" t="s">
        <v>637</v>
      </c>
      <c r="B726" s="60"/>
    </row>
    <row r="727" spans="1:2" ht="21" customHeight="1">
      <c r="A727" s="59" t="s">
        <v>638</v>
      </c>
      <c r="B727" s="60">
        <f>SUM(B728:B730)</f>
        <v>0</v>
      </c>
    </row>
    <row r="728" spans="1:2" ht="21" hidden="1" customHeight="1">
      <c r="A728" s="61" t="s">
        <v>639</v>
      </c>
      <c r="B728" s="60"/>
    </row>
    <row r="729" spans="1:2" ht="21" hidden="1" customHeight="1">
      <c r="A729" s="61" t="s">
        <v>640</v>
      </c>
      <c r="B729" s="60"/>
    </row>
    <row r="730" spans="1:2" ht="21" hidden="1" customHeight="1">
      <c r="A730" s="61" t="s">
        <v>641</v>
      </c>
      <c r="B730" s="60"/>
    </row>
    <row r="731" spans="1:2" ht="21" customHeight="1">
      <c r="A731" s="59" t="s">
        <v>642</v>
      </c>
      <c r="B731" s="60">
        <f>SUM(B732:B733)</f>
        <v>0</v>
      </c>
    </row>
    <row r="732" spans="1:2" ht="21" hidden="1" customHeight="1">
      <c r="A732" s="61" t="s">
        <v>643</v>
      </c>
      <c r="B732" s="60"/>
    </row>
    <row r="733" spans="1:2" ht="21" hidden="1" customHeight="1">
      <c r="A733" s="61" t="s">
        <v>644</v>
      </c>
      <c r="B733" s="60"/>
    </row>
    <row r="734" spans="1:2" ht="21" customHeight="1">
      <c r="A734" s="59" t="s">
        <v>645</v>
      </c>
      <c r="B734" s="60">
        <f>SUM(B735:B742)</f>
        <v>0</v>
      </c>
    </row>
    <row r="735" spans="1:2" ht="21" hidden="1" customHeight="1">
      <c r="A735" s="61" t="s">
        <v>113</v>
      </c>
      <c r="B735" s="60"/>
    </row>
    <row r="736" spans="1:2" ht="21" hidden="1" customHeight="1">
      <c r="A736" s="61" t="s">
        <v>114</v>
      </c>
      <c r="B736" s="60"/>
    </row>
    <row r="737" spans="1:2" ht="21" hidden="1" customHeight="1">
      <c r="A737" s="61" t="s">
        <v>115</v>
      </c>
      <c r="B737" s="60"/>
    </row>
    <row r="738" spans="1:2" ht="21" hidden="1" customHeight="1">
      <c r="A738" s="61" t="s">
        <v>154</v>
      </c>
      <c r="B738" s="60"/>
    </row>
    <row r="739" spans="1:2" ht="21" hidden="1" customHeight="1">
      <c r="A739" s="61" t="s">
        <v>646</v>
      </c>
      <c r="B739" s="60"/>
    </row>
    <row r="740" spans="1:2" ht="21" hidden="1" customHeight="1">
      <c r="A740" s="61" t="s">
        <v>647</v>
      </c>
      <c r="B740" s="60"/>
    </row>
    <row r="741" spans="1:2" ht="21" hidden="1" customHeight="1">
      <c r="A741" s="61" t="s">
        <v>122</v>
      </c>
      <c r="B741" s="60"/>
    </row>
    <row r="742" spans="1:2" ht="21" hidden="1" customHeight="1">
      <c r="A742" s="61" t="s">
        <v>648</v>
      </c>
      <c r="B742" s="60"/>
    </row>
    <row r="743" spans="1:2" ht="21" customHeight="1">
      <c r="A743" s="59" t="s">
        <v>649</v>
      </c>
      <c r="B743" s="60">
        <f>B744</f>
        <v>0</v>
      </c>
    </row>
    <row r="744" spans="1:2" ht="21" hidden="1" customHeight="1">
      <c r="A744" s="61" t="s">
        <v>650</v>
      </c>
      <c r="B744" s="60"/>
    </row>
    <row r="745" spans="1:2" ht="21" customHeight="1">
      <c r="A745" s="59" t="s">
        <v>651</v>
      </c>
      <c r="B745" s="60">
        <f>B746</f>
        <v>0</v>
      </c>
    </row>
    <row r="746" spans="1:2" ht="21" hidden="1" customHeight="1">
      <c r="A746" s="61" t="s">
        <v>652</v>
      </c>
      <c r="B746" s="60"/>
    </row>
    <row r="747" spans="1:2" ht="21" customHeight="1">
      <c r="A747" s="59" t="s">
        <v>653</v>
      </c>
      <c r="B747" s="60">
        <f>B748+B758+B762+B771+B776+B783+B789+B792+B795+B797+B799+B805+B807+B809+B824</f>
        <v>141</v>
      </c>
    </row>
    <row r="748" spans="1:2" ht="21" customHeight="1">
      <c r="A748" s="59" t="s">
        <v>654</v>
      </c>
      <c r="B748" s="60">
        <f>SUM(B749:B757)</f>
        <v>141</v>
      </c>
    </row>
    <row r="749" spans="1:2" ht="21" hidden="1" customHeight="1">
      <c r="A749" s="61" t="s">
        <v>113</v>
      </c>
      <c r="B749" s="60"/>
    </row>
    <row r="750" spans="1:2" ht="21" hidden="1" customHeight="1">
      <c r="A750" s="61" t="s">
        <v>114</v>
      </c>
      <c r="B750" s="60"/>
    </row>
    <row r="751" spans="1:2" ht="21" hidden="1" customHeight="1">
      <c r="A751" s="61" t="s">
        <v>115</v>
      </c>
      <c r="B751" s="60"/>
    </row>
    <row r="752" spans="1:2" ht="21" hidden="1" customHeight="1">
      <c r="A752" s="61" t="s">
        <v>655</v>
      </c>
      <c r="B752" s="60"/>
    </row>
    <row r="753" spans="1:2" ht="21" hidden="1" customHeight="1">
      <c r="A753" s="61" t="s">
        <v>656</v>
      </c>
      <c r="B753" s="60"/>
    </row>
    <row r="754" spans="1:2" ht="21" hidden="1" customHeight="1">
      <c r="A754" s="61" t="s">
        <v>657</v>
      </c>
      <c r="B754" s="60"/>
    </row>
    <row r="755" spans="1:2" ht="21" hidden="1" customHeight="1">
      <c r="A755" s="61" t="s">
        <v>658</v>
      </c>
      <c r="B755" s="60"/>
    </row>
    <row r="756" spans="1:2" ht="21" hidden="1" customHeight="1">
      <c r="A756" s="61" t="s">
        <v>659</v>
      </c>
      <c r="B756" s="60"/>
    </row>
    <row r="757" spans="1:2" ht="21" customHeight="1">
      <c r="A757" s="61" t="s">
        <v>660</v>
      </c>
      <c r="B757" s="60">
        <v>141</v>
      </c>
    </row>
    <row r="758" spans="1:2" ht="21" customHeight="1">
      <c r="A758" s="59" t="s">
        <v>661</v>
      </c>
      <c r="B758" s="60">
        <f>SUM(B759:B761)</f>
        <v>0</v>
      </c>
    </row>
    <row r="759" spans="1:2" ht="21" hidden="1" customHeight="1">
      <c r="A759" s="61" t="s">
        <v>662</v>
      </c>
      <c r="B759" s="60"/>
    </row>
    <row r="760" spans="1:2" ht="21" hidden="1" customHeight="1">
      <c r="A760" s="61" t="s">
        <v>663</v>
      </c>
      <c r="B760" s="60"/>
    </row>
    <row r="761" spans="1:2" ht="21" hidden="1" customHeight="1">
      <c r="A761" s="61" t="s">
        <v>664</v>
      </c>
      <c r="B761" s="60"/>
    </row>
    <row r="762" spans="1:2" ht="21" customHeight="1">
      <c r="A762" s="59" t="s">
        <v>665</v>
      </c>
      <c r="B762" s="60">
        <f>SUM(B763:B770)</f>
        <v>0</v>
      </c>
    </row>
    <row r="763" spans="1:2" ht="21" hidden="1" customHeight="1">
      <c r="A763" s="61" t="s">
        <v>666</v>
      </c>
      <c r="B763" s="60"/>
    </row>
    <row r="764" spans="1:2" ht="21" hidden="1" customHeight="1">
      <c r="A764" s="61" t="s">
        <v>667</v>
      </c>
      <c r="B764" s="60"/>
    </row>
    <row r="765" spans="1:2" ht="21" hidden="1" customHeight="1">
      <c r="A765" s="61" t="s">
        <v>668</v>
      </c>
      <c r="B765" s="60"/>
    </row>
    <row r="766" spans="1:2" ht="21" hidden="1" customHeight="1">
      <c r="A766" s="61" t="s">
        <v>669</v>
      </c>
      <c r="B766" s="60"/>
    </row>
    <row r="767" spans="1:2" ht="21" hidden="1" customHeight="1">
      <c r="A767" s="61" t="s">
        <v>670</v>
      </c>
      <c r="B767" s="60"/>
    </row>
    <row r="768" spans="1:2" ht="21" hidden="1" customHeight="1">
      <c r="A768" s="61" t="s">
        <v>671</v>
      </c>
      <c r="B768" s="60"/>
    </row>
    <row r="769" spans="1:2" ht="21" hidden="1" customHeight="1">
      <c r="A769" s="61" t="s">
        <v>672</v>
      </c>
      <c r="B769" s="60"/>
    </row>
    <row r="770" spans="1:2" ht="21" hidden="1" customHeight="1">
      <c r="A770" s="61" t="s">
        <v>673</v>
      </c>
      <c r="B770" s="60"/>
    </row>
    <row r="771" spans="1:2" ht="21" customHeight="1">
      <c r="A771" s="59" t="s">
        <v>674</v>
      </c>
      <c r="B771" s="60">
        <f>SUM(B772:B775)</f>
        <v>0</v>
      </c>
    </row>
    <row r="772" spans="1:2" ht="21" hidden="1" customHeight="1">
      <c r="A772" s="61" t="s">
        <v>675</v>
      </c>
      <c r="B772" s="60"/>
    </row>
    <row r="773" spans="1:2" ht="21" hidden="1" customHeight="1">
      <c r="A773" s="61" t="s">
        <v>676</v>
      </c>
      <c r="B773" s="60"/>
    </row>
    <row r="774" spans="1:2" ht="21" hidden="1" customHeight="1">
      <c r="A774" s="61" t="s">
        <v>677</v>
      </c>
      <c r="B774" s="60"/>
    </row>
    <row r="775" spans="1:2" ht="21" hidden="1" customHeight="1">
      <c r="A775" s="61" t="s">
        <v>678</v>
      </c>
      <c r="B775" s="60"/>
    </row>
    <row r="776" spans="1:2" ht="21" customHeight="1">
      <c r="A776" s="59" t="s">
        <v>679</v>
      </c>
      <c r="B776" s="60">
        <f>SUM(B777:B782)</f>
        <v>0</v>
      </c>
    </row>
    <row r="777" spans="1:2" ht="21" hidden="1" customHeight="1">
      <c r="A777" s="61" t="s">
        <v>680</v>
      </c>
      <c r="B777" s="60"/>
    </row>
    <row r="778" spans="1:2" ht="21" hidden="1" customHeight="1">
      <c r="A778" s="61" t="s">
        <v>681</v>
      </c>
      <c r="B778" s="60"/>
    </row>
    <row r="779" spans="1:2" ht="21" hidden="1" customHeight="1">
      <c r="A779" s="61" t="s">
        <v>682</v>
      </c>
      <c r="B779" s="60"/>
    </row>
    <row r="780" spans="1:2" ht="21" hidden="1" customHeight="1">
      <c r="A780" s="61" t="s">
        <v>683</v>
      </c>
      <c r="B780" s="60"/>
    </row>
    <row r="781" spans="1:2" ht="21" hidden="1" customHeight="1">
      <c r="A781" s="61" t="s">
        <v>684</v>
      </c>
      <c r="B781" s="60"/>
    </row>
    <row r="782" spans="1:2" ht="21" hidden="1" customHeight="1">
      <c r="A782" s="61" t="s">
        <v>685</v>
      </c>
      <c r="B782" s="60"/>
    </row>
    <row r="783" spans="1:2" ht="21" customHeight="1">
      <c r="A783" s="59" t="s">
        <v>686</v>
      </c>
      <c r="B783" s="60">
        <f>SUM(B784:B788)</f>
        <v>0</v>
      </c>
    </row>
    <row r="784" spans="1:2" ht="21" hidden="1" customHeight="1">
      <c r="A784" s="61" t="s">
        <v>687</v>
      </c>
      <c r="B784" s="60"/>
    </row>
    <row r="785" spans="1:2" ht="21" hidden="1" customHeight="1">
      <c r="A785" s="61" t="s">
        <v>688</v>
      </c>
      <c r="B785" s="60"/>
    </row>
    <row r="786" spans="1:2" ht="21" hidden="1" customHeight="1">
      <c r="A786" s="61" t="s">
        <v>689</v>
      </c>
      <c r="B786" s="60"/>
    </row>
    <row r="787" spans="1:2" ht="21" hidden="1" customHeight="1">
      <c r="A787" s="61" t="s">
        <v>690</v>
      </c>
      <c r="B787" s="60"/>
    </row>
    <row r="788" spans="1:2" ht="21" hidden="1" customHeight="1">
      <c r="A788" s="61" t="s">
        <v>691</v>
      </c>
      <c r="B788" s="60"/>
    </row>
    <row r="789" spans="1:2" ht="21" customHeight="1">
      <c r="A789" s="59" t="s">
        <v>692</v>
      </c>
      <c r="B789" s="60">
        <f>SUM(B790:B791)</f>
        <v>0</v>
      </c>
    </row>
    <row r="790" spans="1:2" ht="21" hidden="1" customHeight="1">
      <c r="A790" s="61" t="s">
        <v>693</v>
      </c>
      <c r="B790" s="60"/>
    </row>
    <row r="791" spans="1:2" ht="21" hidden="1" customHeight="1">
      <c r="A791" s="61" t="s">
        <v>694</v>
      </c>
      <c r="B791" s="60"/>
    </row>
    <row r="792" spans="1:2" ht="21" customHeight="1">
      <c r="A792" s="59" t="s">
        <v>695</v>
      </c>
      <c r="B792" s="60">
        <f>SUM(B793:B794)</f>
        <v>0</v>
      </c>
    </row>
    <row r="793" spans="1:2" ht="21" hidden="1" customHeight="1">
      <c r="A793" s="61" t="s">
        <v>696</v>
      </c>
      <c r="B793" s="60"/>
    </row>
    <row r="794" spans="1:2" ht="21" hidden="1" customHeight="1">
      <c r="A794" s="61" t="s">
        <v>697</v>
      </c>
      <c r="B794" s="60"/>
    </row>
    <row r="795" spans="1:2" ht="21" customHeight="1">
      <c r="A795" s="59" t="s">
        <v>698</v>
      </c>
      <c r="B795" s="60">
        <f>B796</f>
        <v>0</v>
      </c>
    </row>
    <row r="796" spans="1:2" ht="21" hidden="1" customHeight="1">
      <c r="A796" s="61" t="s">
        <v>699</v>
      </c>
      <c r="B796" s="60"/>
    </row>
    <row r="797" spans="1:2" ht="21" customHeight="1">
      <c r="A797" s="59" t="s">
        <v>700</v>
      </c>
      <c r="B797" s="60">
        <f>B798</f>
        <v>0</v>
      </c>
    </row>
    <row r="798" spans="1:2" ht="21" hidden="1" customHeight="1">
      <c r="A798" s="61" t="s">
        <v>701</v>
      </c>
      <c r="B798" s="60"/>
    </row>
    <row r="799" spans="1:2" ht="21" customHeight="1">
      <c r="A799" s="59" t="s">
        <v>702</v>
      </c>
      <c r="B799" s="60">
        <f>SUM(B800:B804)</f>
        <v>0</v>
      </c>
    </row>
    <row r="800" spans="1:2" ht="21" hidden="1" customHeight="1">
      <c r="A800" s="61" t="s">
        <v>703</v>
      </c>
      <c r="B800" s="60"/>
    </row>
    <row r="801" spans="1:2" ht="21" hidden="1" customHeight="1">
      <c r="A801" s="61" t="s">
        <v>704</v>
      </c>
      <c r="B801" s="60"/>
    </row>
    <row r="802" spans="1:2" ht="21" hidden="1" customHeight="1">
      <c r="A802" s="61" t="s">
        <v>705</v>
      </c>
      <c r="B802" s="60"/>
    </row>
    <row r="803" spans="1:2" ht="21" hidden="1" customHeight="1">
      <c r="A803" s="61" t="s">
        <v>706</v>
      </c>
      <c r="B803" s="60"/>
    </row>
    <row r="804" spans="1:2" ht="21" hidden="1" customHeight="1">
      <c r="A804" s="61" t="s">
        <v>707</v>
      </c>
      <c r="B804" s="60"/>
    </row>
    <row r="805" spans="1:2" ht="21" customHeight="1">
      <c r="A805" s="59" t="s">
        <v>708</v>
      </c>
      <c r="B805" s="60">
        <f>B806</f>
        <v>0</v>
      </c>
    </row>
    <row r="806" spans="1:2" ht="21" hidden="1" customHeight="1">
      <c r="A806" s="61" t="s">
        <v>709</v>
      </c>
      <c r="B806" s="60"/>
    </row>
    <row r="807" spans="1:2" ht="21" customHeight="1">
      <c r="A807" s="59" t="s">
        <v>710</v>
      </c>
      <c r="B807" s="60">
        <f>B808</f>
        <v>0</v>
      </c>
    </row>
    <row r="808" spans="1:2" ht="21" hidden="1" customHeight="1">
      <c r="A808" s="61" t="s">
        <v>711</v>
      </c>
      <c r="B808" s="60"/>
    </row>
    <row r="809" spans="1:2" ht="21" customHeight="1">
      <c r="A809" s="59" t="s">
        <v>712</v>
      </c>
      <c r="B809" s="60">
        <f>SUM(B810:B823)</f>
        <v>0</v>
      </c>
    </row>
    <row r="810" spans="1:2" ht="21" hidden="1" customHeight="1">
      <c r="A810" s="61" t="s">
        <v>113</v>
      </c>
      <c r="B810" s="60"/>
    </row>
    <row r="811" spans="1:2" ht="21" hidden="1" customHeight="1">
      <c r="A811" s="61" t="s">
        <v>114</v>
      </c>
      <c r="B811" s="60"/>
    </row>
    <row r="812" spans="1:2" ht="21" hidden="1" customHeight="1">
      <c r="A812" s="61" t="s">
        <v>115</v>
      </c>
      <c r="B812" s="60"/>
    </row>
    <row r="813" spans="1:2" ht="21" hidden="1" customHeight="1">
      <c r="A813" s="61" t="s">
        <v>713</v>
      </c>
      <c r="B813" s="60"/>
    </row>
    <row r="814" spans="1:2" ht="21" hidden="1" customHeight="1">
      <c r="A814" s="61" t="s">
        <v>714</v>
      </c>
      <c r="B814" s="60"/>
    </row>
    <row r="815" spans="1:2" ht="21" hidden="1" customHeight="1">
      <c r="A815" s="61" t="s">
        <v>715</v>
      </c>
      <c r="B815" s="60"/>
    </row>
    <row r="816" spans="1:2" ht="21" hidden="1" customHeight="1">
      <c r="A816" s="61" t="s">
        <v>716</v>
      </c>
      <c r="B816" s="60"/>
    </row>
    <row r="817" spans="1:2" ht="21" hidden="1" customHeight="1">
      <c r="A817" s="61" t="s">
        <v>717</v>
      </c>
      <c r="B817" s="60"/>
    </row>
    <row r="818" spans="1:2" ht="21" hidden="1" customHeight="1">
      <c r="A818" s="61" t="s">
        <v>718</v>
      </c>
      <c r="B818" s="60"/>
    </row>
    <row r="819" spans="1:2" ht="21" hidden="1" customHeight="1">
      <c r="A819" s="61" t="s">
        <v>719</v>
      </c>
      <c r="B819" s="60"/>
    </row>
    <row r="820" spans="1:2" ht="21" hidden="1" customHeight="1">
      <c r="A820" s="61" t="s">
        <v>154</v>
      </c>
      <c r="B820" s="60"/>
    </row>
    <row r="821" spans="1:2" ht="21" hidden="1" customHeight="1">
      <c r="A821" s="61" t="s">
        <v>720</v>
      </c>
      <c r="B821" s="60"/>
    </row>
    <row r="822" spans="1:2" ht="21" hidden="1" customHeight="1">
      <c r="A822" s="61" t="s">
        <v>122</v>
      </c>
      <c r="B822" s="60"/>
    </row>
    <row r="823" spans="1:2" ht="21" hidden="1" customHeight="1">
      <c r="A823" s="61" t="s">
        <v>721</v>
      </c>
      <c r="B823" s="60"/>
    </row>
    <row r="824" spans="1:2" ht="21" customHeight="1">
      <c r="A824" s="59" t="s">
        <v>722</v>
      </c>
      <c r="B824" s="60">
        <f>B825</f>
        <v>0</v>
      </c>
    </row>
    <row r="825" spans="1:2" ht="21" hidden="1" customHeight="1">
      <c r="A825" s="61" t="s">
        <v>723</v>
      </c>
      <c r="B825" s="60"/>
    </row>
    <row r="826" spans="1:2" ht="21" customHeight="1">
      <c r="A826" s="59" t="s">
        <v>724</v>
      </c>
      <c r="B826" s="60">
        <f>B827+B838+B840+B843+B845+B847</f>
        <v>203</v>
      </c>
    </row>
    <row r="827" spans="1:2" ht="21" customHeight="1">
      <c r="A827" s="59" t="s">
        <v>725</v>
      </c>
      <c r="B827" s="60">
        <f>SUM(B828:B837)</f>
        <v>203</v>
      </c>
    </row>
    <row r="828" spans="1:2" ht="21" hidden="1" customHeight="1">
      <c r="A828" s="61" t="s">
        <v>113</v>
      </c>
      <c r="B828" s="60"/>
    </row>
    <row r="829" spans="1:2" ht="21" hidden="1" customHeight="1">
      <c r="A829" s="61" t="s">
        <v>114</v>
      </c>
      <c r="B829" s="60"/>
    </row>
    <row r="830" spans="1:2" ht="21" hidden="1" customHeight="1">
      <c r="A830" s="61" t="s">
        <v>115</v>
      </c>
      <c r="B830" s="60"/>
    </row>
    <row r="831" spans="1:2" ht="21" hidden="1" customHeight="1">
      <c r="A831" s="61" t="s">
        <v>726</v>
      </c>
      <c r="B831" s="60"/>
    </row>
    <row r="832" spans="1:2" ht="21" hidden="1" customHeight="1">
      <c r="A832" s="61" t="s">
        <v>727</v>
      </c>
      <c r="B832" s="60"/>
    </row>
    <row r="833" spans="1:2" ht="21" hidden="1" customHeight="1">
      <c r="A833" s="61" t="s">
        <v>728</v>
      </c>
      <c r="B833" s="60"/>
    </row>
    <row r="834" spans="1:2" ht="21" hidden="1" customHeight="1">
      <c r="A834" s="61" t="s">
        <v>729</v>
      </c>
      <c r="B834" s="60"/>
    </row>
    <row r="835" spans="1:2" ht="21" hidden="1" customHeight="1">
      <c r="A835" s="61" t="s">
        <v>730</v>
      </c>
      <c r="B835" s="60"/>
    </row>
    <row r="836" spans="1:2" ht="21" hidden="1" customHeight="1">
      <c r="A836" s="61" t="s">
        <v>731</v>
      </c>
      <c r="B836" s="60"/>
    </row>
    <row r="837" spans="1:2" ht="21" customHeight="1">
      <c r="A837" s="61" t="s">
        <v>732</v>
      </c>
      <c r="B837" s="60">
        <v>203</v>
      </c>
    </row>
    <row r="838" spans="1:2" ht="21" customHeight="1">
      <c r="A838" s="59" t="s">
        <v>733</v>
      </c>
      <c r="B838" s="60">
        <f>B839</f>
        <v>0</v>
      </c>
    </row>
    <row r="839" spans="1:2" ht="21" hidden="1" customHeight="1">
      <c r="A839" s="61" t="s">
        <v>734</v>
      </c>
      <c r="B839" s="60"/>
    </row>
    <row r="840" spans="1:2" ht="21" customHeight="1">
      <c r="A840" s="59" t="s">
        <v>735</v>
      </c>
      <c r="B840" s="60">
        <f>SUM(B841:B842)</f>
        <v>0</v>
      </c>
    </row>
    <row r="841" spans="1:2" ht="21" hidden="1" customHeight="1">
      <c r="A841" s="61" t="s">
        <v>736</v>
      </c>
      <c r="B841" s="60"/>
    </row>
    <row r="842" spans="1:2" ht="21" hidden="1" customHeight="1">
      <c r="A842" s="61" t="s">
        <v>737</v>
      </c>
      <c r="B842" s="60"/>
    </row>
    <row r="843" spans="1:2" ht="21" customHeight="1">
      <c r="A843" s="59" t="s">
        <v>738</v>
      </c>
      <c r="B843" s="60">
        <f>B844</f>
        <v>0</v>
      </c>
    </row>
    <row r="844" spans="1:2" ht="21" hidden="1" customHeight="1">
      <c r="A844" s="61" t="s">
        <v>739</v>
      </c>
      <c r="B844" s="60"/>
    </row>
    <row r="845" spans="1:2" ht="21" customHeight="1">
      <c r="A845" s="59" t="s">
        <v>740</v>
      </c>
      <c r="B845" s="60">
        <f>B846</f>
        <v>0</v>
      </c>
    </row>
    <row r="846" spans="1:2" ht="21" hidden="1" customHeight="1">
      <c r="A846" s="61" t="s">
        <v>741</v>
      </c>
      <c r="B846" s="60"/>
    </row>
    <row r="847" spans="1:2" ht="21" customHeight="1">
      <c r="A847" s="59" t="s">
        <v>742</v>
      </c>
      <c r="B847" s="60">
        <f>B848</f>
        <v>0</v>
      </c>
    </row>
    <row r="848" spans="1:2" ht="21" hidden="1" customHeight="1">
      <c r="A848" s="61" t="s">
        <v>743</v>
      </c>
      <c r="B848" s="60"/>
    </row>
    <row r="849" spans="1:2" ht="21" customHeight="1">
      <c r="A849" s="59" t="s">
        <v>744</v>
      </c>
      <c r="B849" s="60">
        <f>B850+B876+B901+B929+B940+B947+B954+B957</f>
        <v>894</v>
      </c>
    </row>
    <row r="850" spans="1:2" ht="21" customHeight="1">
      <c r="A850" s="59" t="s">
        <v>745</v>
      </c>
      <c r="B850" s="60">
        <f>SUM(B851:B875)</f>
        <v>492</v>
      </c>
    </row>
    <row r="851" spans="1:2" ht="21" hidden="1" customHeight="1">
      <c r="A851" s="61" t="s">
        <v>113</v>
      </c>
      <c r="B851" s="60"/>
    </row>
    <row r="852" spans="1:2" ht="21" hidden="1" customHeight="1">
      <c r="A852" s="61" t="s">
        <v>114</v>
      </c>
      <c r="B852" s="60"/>
    </row>
    <row r="853" spans="1:2" ht="21" hidden="1" customHeight="1">
      <c r="A853" s="61" t="s">
        <v>115</v>
      </c>
      <c r="B853" s="60"/>
    </row>
    <row r="854" spans="1:2" ht="21" customHeight="1">
      <c r="A854" s="61" t="s">
        <v>122</v>
      </c>
      <c r="B854" s="60">
        <v>431</v>
      </c>
    </row>
    <row r="855" spans="1:2" ht="21" hidden="1" customHeight="1">
      <c r="A855" s="61" t="s">
        <v>746</v>
      </c>
      <c r="B855" s="60"/>
    </row>
    <row r="856" spans="1:2" ht="21" hidden="1" customHeight="1">
      <c r="A856" s="61" t="s">
        <v>747</v>
      </c>
      <c r="B856" s="60"/>
    </row>
    <row r="857" spans="1:2" ht="21" hidden="1" customHeight="1">
      <c r="A857" s="61" t="s">
        <v>748</v>
      </c>
      <c r="B857" s="60"/>
    </row>
    <row r="858" spans="1:2" ht="21" hidden="1" customHeight="1">
      <c r="A858" s="61" t="s">
        <v>749</v>
      </c>
      <c r="B858" s="60"/>
    </row>
    <row r="859" spans="1:2" ht="21" hidden="1" customHeight="1">
      <c r="A859" s="61" t="s">
        <v>750</v>
      </c>
      <c r="B859" s="60"/>
    </row>
    <row r="860" spans="1:2" ht="21" hidden="1" customHeight="1">
      <c r="A860" s="61" t="s">
        <v>751</v>
      </c>
      <c r="B860" s="60"/>
    </row>
    <row r="861" spans="1:2" ht="21" hidden="1" customHeight="1">
      <c r="A861" s="61" t="s">
        <v>752</v>
      </c>
      <c r="B861" s="60"/>
    </row>
    <row r="862" spans="1:2" ht="21" hidden="1" customHeight="1">
      <c r="A862" s="61" t="s">
        <v>753</v>
      </c>
      <c r="B862" s="60"/>
    </row>
    <row r="863" spans="1:2" ht="21" hidden="1" customHeight="1">
      <c r="A863" s="61" t="s">
        <v>754</v>
      </c>
      <c r="B863" s="60"/>
    </row>
    <row r="864" spans="1:2" ht="21" hidden="1" customHeight="1">
      <c r="A864" s="61" t="s">
        <v>755</v>
      </c>
      <c r="B864" s="60"/>
    </row>
    <row r="865" spans="1:2" ht="21" hidden="1" customHeight="1">
      <c r="A865" s="61" t="s">
        <v>756</v>
      </c>
      <c r="B865" s="60"/>
    </row>
    <row r="866" spans="1:2" ht="21" hidden="1" customHeight="1">
      <c r="A866" s="61" t="s">
        <v>757</v>
      </c>
      <c r="B866" s="60"/>
    </row>
    <row r="867" spans="1:2" ht="21" hidden="1" customHeight="1">
      <c r="A867" s="61" t="s">
        <v>758</v>
      </c>
      <c r="B867" s="60"/>
    </row>
    <row r="868" spans="1:2" ht="21" hidden="1" customHeight="1">
      <c r="A868" s="61" t="s">
        <v>759</v>
      </c>
      <c r="B868" s="60"/>
    </row>
    <row r="869" spans="1:2" ht="21" hidden="1" customHeight="1">
      <c r="A869" s="61" t="s">
        <v>760</v>
      </c>
      <c r="B869" s="60"/>
    </row>
    <row r="870" spans="1:2" ht="21" hidden="1" customHeight="1">
      <c r="A870" s="61" t="s">
        <v>761</v>
      </c>
      <c r="B870" s="60"/>
    </row>
    <row r="871" spans="1:2" ht="21" hidden="1" customHeight="1">
      <c r="A871" s="61" t="s">
        <v>762</v>
      </c>
      <c r="B871" s="60"/>
    </row>
    <row r="872" spans="1:2" ht="21" hidden="1" customHeight="1">
      <c r="A872" s="61" t="s">
        <v>763</v>
      </c>
      <c r="B872" s="60"/>
    </row>
    <row r="873" spans="1:2" ht="21" customHeight="1">
      <c r="A873" s="61" t="s">
        <v>764</v>
      </c>
      <c r="B873" s="60">
        <v>61</v>
      </c>
    </row>
    <row r="874" spans="1:2" ht="21" hidden="1" customHeight="1">
      <c r="A874" s="61" t="s">
        <v>765</v>
      </c>
      <c r="B874" s="60"/>
    </row>
    <row r="875" spans="1:2" ht="21" hidden="1" customHeight="1">
      <c r="A875" s="61" t="s">
        <v>766</v>
      </c>
      <c r="B875" s="60"/>
    </row>
    <row r="876" spans="1:2" ht="21" customHeight="1">
      <c r="A876" s="59" t="s">
        <v>767</v>
      </c>
      <c r="B876" s="60">
        <f>SUM(B877:B900)</f>
        <v>0</v>
      </c>
    </row>
    <row r="877" spans="1:2" ht="21" hidden="1" customHeight="1">
      <c r="A877" s="61" t="s">
        <v>113</v>
      </c>
      <c r="B877" s="60"/>
    </row>
    <row r="878" spans="1:2" ht="21" hidden="1" customHeight="1">
      <c r="A878" s="61" t="s">
        <v>114</v>
      </c>
      <c r="B878" s="60"/>
    </row>
    <row r="879" spans="1:2" ht="21" hidden="1" customHeight="1">
      <c r="A879" s="61" t="s">
        <v>115</v>
      </c>
      <c r="B879" s="60"/>
    </row>
    <row r="880" spans="1:2" ht="21" hidden="1" customHeight="1">
      <c r="A880" s="61" t="s">
        <v>768</v>
      </c>
      <c r="B880" s="60"/>
    </row>
    <row r="881" spans="1:2" ht="21" hidden="1" customHeight="1">
      <c r="A881" s="61" t="s">
        <v>769</v>
      </c>
      <c r="B881" s="60"/>
    </row>
    <row r="882" spans="1:2" ht="21" hidden="1" customHeight="1">
      <c r="A882" s="61" t="s">
        <v>770</v>
      </c>
      <c r="B882" s="60"/>
    </row>
    <row r="883" spans="1:2" ht="21" hidden="1" customHeight="1">
      <c r="A883" s="61" t="s">
        <v>771</v>
      </c>
      <c r="B883" s="60"/>
    </row>
    <row r="884" spans="1:2" ht="21" hidden="1" customHeight="1">
      <c r="A884" s="61" t="s">
        <v>772</v>
      </c>
      <c r="B884" s="60"/>
    </row>
    <row r="885" spans="1:2" ht="21" hidden="1" customHeight="1">
      <c r="A885" s="61" t="s">
        <v>773</v>
      </c>
      <c r="B885" s="60"/>
    </row>
    <row r="886" spans="1:2" ht="21" hidden="1" customHeight="1">
      <c r="A886" s="61" t="s">
        <v>774</v>
      </c>
      <c r="B886" s="60"/>
    </row>
    <row r="887" spans="1:2" ht="21" hidden="1" customHeight="1">
      <c r="A887" s="61" t="s">
        <v>775</v>
      </c>
      <c r="B887" s="60"/>
    </row>
    <row r="888" spans="1:2" ht="21" hidden="1" customHeight="1">
      <c r="A888" s="61" t="s">
        <v>776</v>
      </c>
      <c r="B888" s="60"/>
    </row>
    <row r="889" spans="1:2" ht="21" hidden="1" customHeight="1">
      <c r="A889" s="61" t="s">
        <v>777</v>
      </c>
      <c r="B889" s="60"/>
    </row>
    <row r="890" spans="1:2" ht="21" hidden="1" customHeight="1">
      <c r="A890" s="61" t="s">
        <v>778</v>
      </c>
      <c r="B890" s="60"/>
    </row>
    <row r="891" spans="1:2" ht="21" hidden="1" customHeight="1">
      <c r="A891" s="61" t="s">
        <v>779</v>
      </c>
      <c r="B891" s="60"/>
    </row>
    <row r="892" spans="1:2" ht="21" hidden="1" customHeight="1">
      <c r="A892" s="61" t="s">
        <v>780</v>
      </c>
      <c r="B892" s="60"/>
    </row>
    <row r="893" spans="1:2" ht="21" hidden="1" customHeight="1">
      <c r="A893" s="61" t="s">
        <v>781</v>
      </c>
      <c r="B893" s="60"/>
    </row>
    <row r="894" spans="1:2" ht="21" hidden="1" customHeight="1">
      <c r="A894" s="61" t="s">
        <v>782</v>
      </c>
      <c r="B894" s="60"/>
    </row>
    <row r="895" spans="1:2" ht="21" hidden="1" customHeight="1">
      <c r="A895" s="61" t="s">
        <v>783</v>
      </c>
      <c r="B895" s="60"/>
    </row>
    <row r="896" spans="1:2" ht="21" hidden="1" customHeight="1">
      <c r="A896" s="61" t="s">
        <v>784</v>
      </c>
      <c r="B896" s="60"/>
    </row>
    <row r="897" spans="1:2" ht="21" hidden="1" customHeight="1">
      <c r="A897" s="61" t="s">
        <v>785</v>
      </c>
      <c r="B897" s="60"/>
    </row>
    <row r="898" spans="1:2" ht="21" hidden="1" customHeight="1">
      <c r="A898" s="61" t="s">
        <v>786</v>
      </c>
      <c r="B898" s="60"/>
    </row>
    <row r="899" spans="1:2" ht="21" hidden="1" customHeight="1">
      <c r="A899" s="61" t="s">
        <v>752</v>
      </c>
      <c r="B899" s="60"/>
    </row>
    <row r="900" spans="1:2" ht="21" hidden="1" customHeight="1">
      <c r="A900" s="61" t="s">
        <v>787</v>
      </c>
      <c r="B900" s="60"/>
    </row>
    <row r="901" spans="1:2" ht="21" customHeight="1">
      <c r="A901" s="59" t="s">
        <v>788</v>
      </c>
      <c r="B901" s="60">
        <f>SUM(B902:B928)</f>
        <v>0</v>
      </c>
    </row>
    <row r="902" spans="1:2" ht="21" hidden="1" customHeight="1">
      <c r="A902" s="61" t="s">
        <v>113</v>
      </c>
      <c r="B902" s="60"/>
    </row>
    <row r="903" spans="1:2" ht="21" hidden="1" customHeight="1">
      <c r="A903" s="61" t="s">
        <v>114</v>
      </c>
      <c r="B903" s="60"/>
    </row>
    <row r="904" spans="1:2" ht="21" hidden="1" customHeight="1">
      <c r="A904" s="61" t="s">
        <v>115</v>
      </c>
      <c r="B904" s="60"/>
    </row>
    <row r="905" spans="1:2" ht="21" hidden="1" customHeight="1">
      <c r="A905" s="61" t="s">
        <v>789</v>
      </c>
      <c r="B905" s="60"/>
    </row>
    <row r="906" spans="1:2" ht="21" hidden="1" customHeight="1">
      <c r="A906" s="61" t="s">
        <v>790</v>
      </c>
      <c r="B906" s="60"/>
    </row>
    <row r="907" spans="1:2" ht="21" hidden="1" customHeight="1">
      <c r="A907" s="61" t="s">
        <v>791</v>
      </c>
      <c r="B907" s="60"/>
    </row>
    <row r="908" spans="1:2" ht="21" hidden="1" customHeight="1">
      <c r="A908" s="61" t="s">
        <v>792</v>
      </c>
      <c r="B908" s="60"/>
    </row>
    <row r="909" spans="1:2" ht="21" hidden="1" customHeight="1">
      <c r="A909" s="61" t="s">
        <v>793</v>
      </c>
      <c r="B909" s="60"/>
    </row>
    <row r="910" spans="1:2" ht="21" hidden="1" customHeight="1">
      <c r="A910" s="61" t="s">
        <v>794</v>
      </c>
      <c r="B910" s="60"/>
    </row>
    <row r="911" spans="1:2" ht="21" hidden="1" customHeight="1">
      <c r="A911" s="61" t="s">
        <v>795</v>
      </c>
      <c r="B911" s="60"/>
    </row>
    <row r="912" spans="1:2" ht="21" hidden="1" customHeight="1">
      <c r="A912" s="61" t="s">
        <v>796</v>
      </c>
      <c r="B912" s="60"/>
    </row>
    <row r="913" spans="1:2" ht="21" hidden="1" customHeight="1">
      <c r="A913" s="61" t="s">
        <v>797</v>
      </c>
      <c r="B913" s="60"/>
    </row>
    <row r="914" spans="1:2" ht="21" hidden="1" customHeight="1">
      <c r="A914" s="61" t="s">
        <v>798</v>
      </c>
      <c r="B914" s="60"/>
    </row>
    <row r="915" spans="1:2" ht="21" hidden="1" customHeight="1">
      <c r="A915" s="61" t="s">
        <v>799</v>
      </c>
      <c r="B915" s="60"/>
    </row>
    <row r="916" spans="1:2" ht="21" hidden="1" customHeight="1">
      <c r="A916" s="61" t="s">
        <v>800</v>
      </c>
      <c r="B916" s="60"/>
    </row>
    <row r="917" spans="1:2" ht="21" hidden="1" customHeight="1">
      <c r="A917" s="61" t="s">
        <v>801</v>
      </c>
      <c r="B917" s="60"/>
    </row>
    <row r="918" spans="1:2" ht="21" hidden="1" customHeight="1">
      <c r="A918" s="61" t="s">
        <v>802</v>
      </c>
      <c r="B918" s="60"/>
    </row>
    <row r="919" spans="1:2" ht="21" hidden="1" customHeight="1">
      <c r="A919" s="61" t="s">
        <v>803</v>
      </c>
      <c r="B919" s="60"/>
    </row>
    <row r="920" spans="1:2" ht="21" hidden="1" customHeight="1">
      <c r="A920" s="61" t="s">
        <v>804</v>
      </c>
      <c r="B920" s="60"/>
    </row>
    <row r="921" spans="1:2" ht="21" hidden="1" customHeight="1">
      <c r="A921" s="61" t="s">
        <v>805</v>
      </c>
      <c r="B921" s="60"/>
    </row>
    <row r="922" spans="1:2" ht="21" hidden="1" customHeight="1">
      <c r="A922" s="61" t="s">
        <v>806</v>
      </c>
      <c r="B922" s="60"/>
    </row>
    <row r="923" spans="1:2" ht="21" hidden="1" customHeight="1">
      <c r="A923" s="61" t="s">
        <v>780</v>
      </c>
      <c r="B923" s="60"/>
    </row>
    <row r="924" spans="1:2" ht="21" hidden="1" customHeight="1">
      <c r="A924" s="61" t="s">
        <v>807</v>
      </c>
      <c r="B924" s="60"/>
    </row>
    <row r="925" spans="1:2" ht="21" hidden="1" customHeight="1">
      <c r="A925" s="61" t="s">
        <v>808</v>
      </c>
      <c r="B925" s="60"/>
    </row>
    <row r="926" spans="1:2" ht="21" hidden="1" customHeight="1">
      <c r="A926" s="61" t="s">
        <v>809</v>
      </c>
      <c r="B926" s="60"/>
    </row>
    <row r="927" spans="1:2" ht="21" hidden="1" customHeight="1">
      <c r="A927" s="61" t="s">
        <v>810</v>
      </c>
      <c r="B927" s="60"/>
    </row>
    <row r="928" spans="1:2" ht="21" hidden="1" customHeight="1">
      <c r="A928" s="61" t="s">
        <v>811</v>
      </c>
      <c r="B928" s="60"/>
    </row>
    <row r="929" spans="1:2" ht="21" customHeight="1">
      <c r="A929" s="59" t="s">
        <v>812</v>
      </c>
      <c r="B929" s="60">
        <f>SUM(B930:B939)</f>
        <v>0</v>
      </c>
    </row>
    <row r="930" spans="1:2" ht="21" hidden="1" customHeight="1">
      <c r="A930" s="61" t="s">
        <v>113</v>
      </c>
      <c r="B930" s="60"/>
    </row>
    <row r="931" spans="1:2" ht="21" hidden="1" customHeight="1">
      <c r="A931" s="61" t="s">
        <v>114</v>
      </c>
      <c r="B931" s="60"/>
    </row>
    <row r="932" spans="1:2" ht="21" hidden="1" customHeight="1">
      <c r="A932" s="61" t="s">
        <v>115</v>
      </c>
      <c r="B932" s="60"/>
    </row>
    <row r="933" spans="1:2" ht="21" hidden="1" customHeight="1">
      <c r="A933" s="61" t="s">
        <v>813</v>
      </c>
      <c r="B933" s="60"/>
    </row>
    <row r="934" spans="1:2" ht="21" hidden="1" customHeight="1">
      <c r="A934" s="61" t="s">
        <v>814</v>
      </c>
      <c r="B934" s="60"/>
    </row>
    <row r="935" spans="1:2" ht="21" hidden="1" customHeight="1">
      <c r="A935" s="61" t="s">
        <v>815</v>
      </c>
      <c r="B935" s="60"/>
    </row>
    <row r="936" spans="1:2" ht="21" hidden="1" customHeight="1">
      <c r="A936" s="61" t="s">
        <v>816</v>
      </c>
      <c r="B936" s="60"/>
    </row>
    <row r="937" spans="1:2" ht="21" hidden="1" customHeight="1">
      <c r="A937" s="61" t="s">
        <v>817</v>
      </c>
      <c r="B937" s="60"/>
    </row>
    <row r="938" spans="1:2" ht="21" hidden="1" customHeight="1">
      <c r="A938" s="61" t="s">
        <v>818</v>
      </c>
      <c r="B938" s="60"/>
    </row>
    <row r="939" spans="1:2" ht="21" hidden="1" customHeight="1">
      <c r="A939" s="61" t="s">
        <v>819</v>
      </c>
      <c r="B939" s="60"/>
    </row>
    <row r="940" spans="1:2" ht="21" customHeight="1">
      <c r="A940" s="59" t="s">
        <v>820</v>
      </c>
      <c r="B940" s="60">
        <f>SUM(B941:B946)</f>
        <v>402</v>
      </c>
    </row>
    <row r="941" spans="1:2" ht="21" hidden="1" customHeight="1">
      <c r="A941" s="61" t="s">
        <v>821</v>
      </c>
      <c r="B941" s="60"/>
    </row>
    <row r="942" spans="1:2" ht="21" hidden="1" customHeight="1">
      <c r="A942" s="61" t="s">
        <v>822</v>
      </c>
      <c r="B942" s="60"/>
    </row>
    <row r="943" spans="1:2" ht="21" customHeight="1">
      <c r="A943" s="61" t="s">
        <v>823</v>
      </c>
      <c r="B943" s="60">
        <v>402</v>
      </c>
    </row>
    <row r="944" spans="1:2" ht="21" hidden="1" customHeight="1">
      <c r="A944" s="61" t="s">
        <v>824</v>
      </c>
      <c r="B944" s="60"/>
    </row>
    <row r="945" spans="1:2" ht="21" hidden="1" customHeight="1">
      <c r="A945" s="61" t="s">
        <v>825</v>
      </c>
      <c r="B945" s="60"/>
    </row>
    <row r="946" spans="1:2" ht="21" hidden="1" customHeight="1">
      <c r="A946" s="61" t="s">
        <v>826</v>
      </c>
      <c r="B946" s="60"/>
    </row>
    <row r="947" spans="1:2" ht="21" customHeight="1">
      <c r="A947" s="59" t="s">
        <v>827</v>
      </c>
      <c r="B947" s="60">
        <f>SUM(B948:B953)</f>
        <v>0</v>
      </c>
    </row>
    <row r="948" spans="1:2" ht="21" hidden="1" customHeight="1">
      <c r="A948" s="61" t="s">
        <v>828</v>
      </c>
      <c r="B948" s="60"/>
    </row>
    <row r="949" spans="1:2" ht="21" hidden="1" customHeight="1">
      <c r="A949" s="61" t="s">
        <v>829</v>
      </c>
      <c r="B949" s="60"/>
    </row>
    <row r="950" spans="1:2" ht="21" hidden="1" customHeight="1">
      <c r="A950" s="61" t="s">
        <v>830</v>
      </c>
      <c r="B950" s="60"/>
    </row>
    <row r="951" spans="1:2" ht="21" hidden="1" customHeight="1">
      <c r="A951" s="61" t="s">
        <v>831</v>
      </c>
      <c r="B951" s="60"/>
    </row>
    <row r="952" spans="1:2" ht="21" hidden="1" customHeight="1">
      <c r="A952" s="61" t="s">
        <v>832</v>
      </c>
      <c r="B952" s="60"/>
    </row>
    <row r="953" spans="1:2" ht="21" hidden="1" customHeight="1">
      <c r="A953" s="61" t="s">
        <v>833</v>
      </c>
      <c r="B953" s="60"/>
    </row>
    <row r="954" spans="1:2" ht="21" customHeight="1">
      <c r="A954" s="59" t="s">
        <v>834</v>
      </c>
      <c r="B954" s="60">
        <f>SUM(B955:B956)</f>
        <v>0</v>
      </c>
    </row>
    <row r="955" spans="1:2" ht="21" hidden="1" customHeight="1">
      <c r="A955" s="61" t="s">
        <v>835</v>
      </c>
      <c r="B955" s="60"/>
    </row>
    <row r="956" spans="1:2" ht="21" hidden="1" customHeight="1">
      <c r="A956" s="61" t="s">
        <v>836</v>
      </c>
      <c r="B956" s="60"/>
    </row>
    <row r="957" spans="1:2" ht="21" customHeight="1">
      <c r="A957" s="59" t="s">
        <v>837</v>
      </c>
      <c r="B957" s="60">
        <f>SUM(B958:B959)</f>
        <v>0</v>
      </c>
    </row>
    <row r="958" spans="1:2" ht="21" hidden="1" customHeight="1">
      <c r="A958" s="61" t="s">
        <v>838</v>
      </c>
      <c r="B958" s="60"/>
    </row>
    <row r="959" spans="1:2" ht="21" hidden="1" customHeight="1">
      <c r="A959" s="61" t="s">
        <v>839</v>
      </c>
      <c r="B959" s="60"/>
    </row>
    <row r="960" spans="1:2" ht="21" customHeight="1">
      <c r="A960" s="59" t="s">
        <v>840</v>
      </c>
      <c r="B960" s="60">
        <f>B961+B984+B994+B1004+B1009+B1016+B1021</f>
        <v>0</v>
      </c>
    </row>
    <row r="961" spans="1:2" ht="21" customHeight="1">
      <c r="A961" s="59" t="s">
        <v>841</v>
      </c>
      <c r="B961" s="60">
        <f>SUM(B962:B983)</f>
        <v>0</v>
      </c>
    </row>
    <row r="962" spans="1:2" ht="21" hidden="1" customHeight="1">
      <c r="A962" s="61" t="s">
        <v>113</v>
      </c>
      <c r="B962" s="60"/>
    </row>
    <row r="963" spans="1:2" ht="21" hidden="1" customHeight="1">
      <c r="A963" s="61" t="s">
        <v>114</v>
      </c>
      <c r="B963" s="60"/>
    </row>
    <row r="964" spans="1:2" ht="21" hidden="1" customHeight="1">
      <c r="A964" s="61" t="s">
        <v>115</v>
      </c>
      <c r="B964" s="60"/>
    </row>
    <row r="965" spans="1:2" ht="21" hidden="1" customHeight="1">
      <c r="A965" s="61" t="s">
        <v>842</v>
      </c>
      <c r="B965" s="60"/>
    </row>
    <row r="966" spans="1:2" ht="21" hidden="1" customHeight="1">
      <c r="A966" s="61" t="s">
        <v>843</v>
      </c>
      <c r="B966" s="60"/>
    </row>
    <row r="967" spans="1:2" ht="21" hidden="1" customHeight="1">
      <c r="A967" s="61" t="s">
        <v>844</v>
      </c>
      <c r="B967" s="60"/>
    </row>
    <row r="968" spans="1:2" ht="21" hidden="1" customHeight="1">
      <c r="A968" s="61" t="s">
        <v>845</v>
      </c>
      <c r="B968" s="60"/>
    </row>
    <row r="969" spans="1:2" ht="21" hidden="1" customHeight="1">
      <c r="A969" s="61" t="s">
        <v>846</v>
      </c>
      <c r="B969" s="60"/>
    </row>
    <row r="970" spans="1:2" ht="21" hidden="1" customHeight="1">
      <c r="A970" s="61" t="s">
        <v>847</v>
      </c>
      <c r="B970" s="60"/>
    </row>
    <row r="971" spans="1:2" ht="21" hidden="1" customHeight="1">
      <c r="A971" s="61" t="s">
        <v>848</v>
      </c>
      <c r="B971" s="60"/>
    </row>
    <row r="972" spans="1:2" ht="21" hidden="1" customHeight="1">
      <c r="A972" s="61" t="s">
        <v>849</v>
      </c>
      <c r="B972" s="60"/>
    </row>
    <row r="973" spans="1:2" ht="21" hidden="1" customHeight="1">
      <c r="A973" s="61" t="s">
        <v>850</v>
      </c>
      <c r="B973" s="60"/>
    </row>
    <row r="974" spans="1:2" ht="21" hidden="1" customHeight="1">
      <c r="A974" s="61" t="s">
        <v>851</v>
      </c>
      <c r="B974" s="60"/>
    </row>
    <row r="975" spans="1:2" ht="21" hidden="1" customHeight="1">
      <c r="A975" s="61" t="s">
        <v>852</v>
      </c>
      <c r="B975" s="60"/>
    </row>
    <row r="976" spans="1:2" ht="21" hidden="1" customHeight="1">
      <c r="A976" s="61" t="s">
        <v>853</v>
      </c>
      <c r="B976" s="60"/>
    </row>
    <row r="977" spans="1:2" ht="21" hidden="1" customHeight="1">
      <c r="A977" s="61" t="s">
        <v>854</v>
      </c>
      <c r="B977" s="60"/>
    </row>
    <row r="978" spans="1:2" ht="21" hidden="1" customHeight="1">
      <c r="A978" s="61" t="s">
        <v>855</v>
      </c>
      <c r="B978" s="60"/>
    </row>
    <row r="979" spans="1:2" ht="21" hidden="1" customHeight="1">
      <c r="A979" s="61" t="s">
        <v>856</v>
      </c>
      <c r="B979" s="60"/>
    </row>
    <row r="980" spans="1:2" ht="21" hidden="1" customHeight="1">
      <c r="A980" s="61" t="s">
        <v>857</v>
      </c>
      <c r="B980" s="60"/>
    </row>
    <row r="981" spans="1:2" ht="21" hidden="1" customHeight="1">
      <c r="A981" s="61" t="s">
        <v>858</v>
      </c>
      <c r="B981" s="60"/>
    </row>
    <row r="982" spans="1:2" ht="21" hidden="1" customHeight="1">
      <c r="A982" s="61" t="s">
        <v>859</v>
      </c>
      <c r="B982" s="60"/>
    </row>
    <row r="983" spans="1:2" ht="21" hidden="1" customHeight="1">
      <c r="A983" s="61" t="s">
        <v>860</v>
      </c>
      <c r="B983" s="60"/>
    </row>
    <row r="984" spans="1:2" ht="21" customHeight="1">
      <c r="A984" s="59" t="s">
        <v>861</v>
      </c>
      <c r="B984" s="60">
        <f>SUM(B985:B993)</f>
        <v>0</v>
      </c>
    </row>
    <row r="985" spans="1:2" ht="21" hidden="1" customHeight="1">
      <c r="A985" s="61" t="s">
        <v>113</v>
      </c>
      <c r="B985" s="60"/>
    </row>
    <row r="986" spans="1:2" ht="21" hidden="1" customHeight="1">
      <c r="A986" s="61" t="s">
        <v>114</v>
      </c>
      <c r="B986" s="60"/>
    </row>
    <row r="987" spans="1:2" ht="21" hidden="1" customHeight="1">
      <c r="A987" s="61" t="s">
        <v>115</v>
      </c>
      <c r="B987" s="60"/>
    </row>
    <row r="988" spans="1:2" ht="21" hidden="1" customHeight="1">
      <c r="A988" s="61" t="s">
        <v>862</v>
      </c>
      <c r="B988" s="60"/>
    </row>
    <row r="989" spans="1:2" ht="21" hidden="1" customHeight="1">
      <c r="A989" s="61" t="s">
        <v>863</v>
      </c>
      <c r="B989" s="60"/>
    </row>
    <row r="990" spans="1:2" ht="21" hidden="1" customHeight="1">
      <c r="A990" s="61" t="s">
        <v>864</v>
      </c>
      <c r="B990" s="60"/>
    </row>
    <row r="991" spans="1:2" ht="21" hidden="1" customHeight="1">
      <c r="A991" s="61" t="s">
        <v>865</v>
      </c>
      <c r="B991" s="60"/>
    </row>
    <row r="992" spans="1:2" ht="21" hidden="1" customHeight="1">
      <c r="A992" s="61" t="s">
        <v>866</v>
      </c>
      <c r="B992" s="60"/>
    </row>
    <row r="993" spans="1:2" ht="21" hidden="1" customHeight="1">
      <c r="A993" s="61" t="s">
        <v>867</v>
      </c>
      <c r="B993" s="60"/>
    </row>
    <row r="994" spans="1:2" ht="21" customHeight="1">
      <c r="A994" s="59" t="s">
        <v>868</v>
      </c>
      <c r="B994" s="60">
        <f>SUM(B995:B1003)</f>
        <v>0</v>
      </c>
    </row>
    <row r="995" spans="1:2" ht="21" hidden="1" customHeight="1">
      <c r="A995" s="61" t="s">
        <v>113</v>
      </c>
      <c r="B995" s="60"/>
    </row>
    <row r="996" spans="1:2" ht="21" hidden="1" customHeight="1">
      <c r="A996" s="61" t="s">
        <v>114</v>
      </c>
      <c r="B996" s="60"/>
    </row>
    <row r="997" spans="1:2" ht="21" hidden="1" customHeight="1">
      <c r="A997" s="61" t="s">
        <v>115</v>
      </c>
      <c r="B997" s="60"/>
    </row>
    <row r="998" spans="1:2" ht="21" hidden="1" customHeight="1">
      <c r="A998" s="61" t="s">
        <v>869</v>
      </c>
      <c r="B998" s="60"/>
    </row>
    <row r="999" spans="1:2" ht="21" hidden="1" customHeight="1">
      <c r="A999" s="61" t="s">
        <v>870</v>
      </c>
      <c r="B999" s="60"/>
    </row>
    <row r="1000" spans="1:2" ht="21" hidden="1" customHeight="1">
      <c r="A1000" s="61" t="s">
        <v>871</v>
      </c>
      <c r="B1000" s="60"/>
    </row>
    <row r="1001" spans="1:2" ht="21" hidden="1" customHeight="1">
      <c r="A1001" s="61" t="s">
        <v>872</v>
      </c>
      <c r="B1001" s="60"/>
    </row>
    <row r="1002" spans="1:2" ht="21" hidden="1" customHeight="1">
      <c r="A1002" s="61" t="s">
        <v>873</v>
      </c>
      <c r="B1002" s="60"/>
    </row>
    <row r="1003" spans="1:2" ht="21" hidden="1" customHeight="1">
      <c r="A1003" s="61" t="s">
        <v>874</v>
      </c>
      <c r="B1003" s="60"/>
    </row>
    <row r="1004" spans="1:2" ht="21" customHeight="1">
      <c r="A1004" s="59" t="s">
        <v>875</v>
      </c>
      <c r="B1004" s="60">
        <f>SUM(B1005:B1008)</f>
        <v>0</v>
      </c>
    </row>
    <row r="1005" spans="1:2" ht="21" hidden="1" customHeight="1">
      <c r="A1005" s="61" t="s">
        <v>876</v>
      </c>
      <c r="B1005" s="60"/>
    </row>
    <row r="1006" spans="1:2" ht="21" hidden="1" customHeight="1">
      <c r="A1006" s="61" t="s">
        <v>877</v>
      </c>
      <c r="B1006" s="60"/>
    </row>
    <row r="1007" spans="1:2" ht="21" hidden="1" customHeight="1">
      <c r="A1007" s="61" t="s">
        <v>878</v>
      </c>
      <c r="B1007" s="60"/>
    </row>
    <row r="1008" spans="1:2" ht="21" hidden="1" customHeight="1">
      <c r="A1008" s="61" t="s">
        <v>879</v>
      </c>
      <c r="B1008" s="60"/>
    </row>
    <row r="1009" spans="1:2" ht="21" customHeight="1">
      <c r="A1009" s="59" t="s">
        <v>880</v>
      </c>
      <c r="B1009" s="60">
        <f>SUM(B1010:B1015)</f>
        <v>0</v>
      </c>
    </row>
    <row r="1010" spans="1:2" ht="21" hidden="1" customHeight="1">
      <c r="A1010" s="61" t="s">
        <v>113</v>
      </c>
      <c r="B1010" s="60"/>
    </row>
    <row r="1011" spans="1:2" ht="21" hidden="1" customHeight="1">
      <c r="A1011" s="61" t="s">
        <v>114</v>
      </c>
      <c r="B1011" s="60"/>
    </row>
    <row r="1012" spans="1:2" ht="21" hidden="1" customHeight="1">
      <c r="A1012" s="61" t="s">
        <v>115</v>
      </c>
      <c r="B1012" s="60"/>
    </row>
    <row r="1013" spans="1:2" ht="21" hidden="1" customHeight="1">
      <c r="A1013" s="61" t="s">
        <v>866</v>
      </c>
      <c r="B1013" s="60"/>
    </row>
    <row r="1014" spans="1:2" ht="21" hidden="1" customHeight="1">
      <c r="A1014" s="61" t="s">
        <v>881</v>
      </c>
      <c r="B1014" s="60"/>
    </row>
    <row r="1015" spans="1:2" ht="21" hidden="1" customHeight="1">
      <c r="A1015" s="61" t="s">
        <v>882</v>
      </c>
      <c r="B1015" s="60"/>
    </row>
    <row r="1016" spans="1:2" ht="21" customHeight="1">
      <c r="A1016" s="59" t="s">
        <v>883</v>
      </c>
      <c r="B1016" s="60">
        <f>SUM(B1017:B1020)</f>
        <v>0</v>
      </c>
    </row>
    <row r="1017" spans="1:2" ht="21" hidden="1" customHeight="1">
      <c r="A1017" s="61" t="s">
        <v>884</v>
      </c>
      <c r="B1017" s="60"/>
    </row>
    <row r="1018" spans="1:2" ht="21" hidden="1" customHeight="1">
      <c r="A1018" s="61" t="s">
        <v>885</v>
      </c>
      <c r="B1018" s="60"/>
    </row>
    <row r="1019" spans="1:2" ht="21" hidden="1" customHeight="1">
      <c r="A1019" s="61" t="s">
        <v>886</v>
      </c>
      <c r="B1019" s="60"/>
    </row>
    <row r="1020" spans="1:2" ht="21" hidden="1" customHeight="1">
      <c r="A1020" s="61" t="s">
        <v>887</v>
      </c>
      <c r="B1020" s="60"/>
    </row>
    <row r="1021" spans="1:2" ht="21" customHeight="1">
      <c r="A1021" s="59" t="s">
        <v>888</v>
      </c>
      <c r="B1021" s="60">
        <f>SUM(B1022:B1023)</f>
        <v>0</v>
      </c>
    </row>
    <row r="1022" spans="1:2" ht="21" hidden="1" customHeight="1">
      <c r="A1022" s="61" t="s">
        <v>889</v>
      </c>
      <c r="B1022" s="60"/>
    </row>
    <row r="1023" spans="1:2" ht="21" hidden="1" customHeight="1">
      <c r="A1023" s="61" t="s">
        <v>890</v>
      </c>
      <c r="B1023" s="60"/>
    </row>
    <row r="1024" spans="1:2" ht="21" customHeight="1">
      <c r="A1024" s="59" t="s">
        <v>891</v>
      </c>
      <c r="B1024" s="60">
        <f>B1025+B1035+B1051+B1056+B1067+B1074+B1082</f>
        <v>287</v>
      </c>
    </row>
    <row r="1025" spans="1:2" ht="21" customHeight="1">
      <c r="A1025" s="59" t="s">
        <v>892</v>
      </c>
      <c r="B1025" s="60">
        <f>SUM(B1026:B1034)</f>
        <v>0</v>
      </c>
    </row>
    <row r="1026" spans="1:2" ht="21" hidden="1" customHeight="1">
      <c r="A1026" s="61" t="s">
        <v>113</v>
      </c>
      <c r="B1026" s="60"/>
    </row>
    <row r="1027" spans="1:2" ht="21" hidden="1" customHeight="1">
      <c r="A1027" s="61" t="s">
        <v>114</v>
      </c>
      <c r="B1027" s="60"/>
    </row>
    <row r="1028" spans="1:2" ht="21" hidden="1" customHeight="1">
      <c r="A1028" s="61" t="s">
        <v>115</v>
      </c>
      <c r="B1028" s="60"/>
    </row>
    <row r="1029" spans="1:2" ht="21" hidden="1" customHeight="1">
      <c r="A1029" s="61" t="s">
        <v>893</v>
      </c>
      <c r="B1029" s="60"/>
    </row>
    <row r="1030" spans="1:2" ht="21" hidden="1" customHeight="1">
      <c r="A1030" s="61" t="s">
        <v>894</v>
      </c>
      <c r="B1030" s="60"/>
    </row>
    <row r="1031" spans="1:2" ht="21" hidden="1" customHeight="1">
      <c r="A1031" s="61" t="s">
        <v>895</v>
      </c>
      <c r="B1031" s="60"/>
    </row>
    <row r="1032" spans="1:2" ht="21" hidden="1" customHeight="1">
      <c r="A1032" s="61" t="s">
        <v>896</v>
      </c>
      <c r="B1032" s="60"/>
    </row>
    <row r="1033" spans="1:2" ht="21" hidden="1" customHeight="1">
      <c r="A1033" s="61" t="s">
        <v>897</v>
      </c>
      <c r="B1033" s="60"/>
    </row>
    <row r="1034" spans="1:2" ht="21" hidden="1" customHeight="1">
      <c r="A1034" s="61" t="s">
        <v>898</v>
      </c>
      <c r="B1034" s="60"/>
    </row>
    <row r="1035" spans="1:2" ht="21" customHeight="1">
      <c r="A1035" s="59" t="s">
        <v>899</v>
      </c>
      <c r="B1035" s="60">
        <f>SUM(B1036:B1050)</f>
        <v>0</v>
      </c>
    </row>
    <row r="1036" spans="1:2" ht="21" hidden="1" customHeight="1">
      <c r="A1036" s="61" t="s">
        <v>113</v>
      </c>
      <c r="B1036" s="60"/>
    </row>
    <row r="1037" spans="1:2" ht="21" hidden="1" customHeight="1">
      <c r="A1037" s="61" t="s">
        <v>114</v>
      </c>
      <c r="B1037" s="60"/>
    </row>
    <row r="1038" spans="1:2" ht="21" hidden="1" customHeight="1">
      <c r="A1038" s="61" t="s">
        <v>115</v>
      </c>
      <c r="B1038" s="60"/>
    </row>
    <row r="1039" spans="1:2" ht="21" hidden="1" customHeight="1">
      <c r="A1039" s="61" t="s">
        <v>900</v>
      </c>
      <c r="B1039" s="60"/>
    </row>
    <row r="1040" spans="1:2" ht="21" hidden="1" customHeight="1">
      <c r="A1040" s="61" t="s">
        <v>901</v>
      </c>
      <c r="B1040" s="60"/>
    </row>
    <row r="1041" spans="1:2" ht="21" hidden="1" customHeight="1">
      <c r="A1041" s="61" t="s">
        <v>902</v>
      </c>
      <c r="B1041" s="60"/>
    </row>
    <row r="1042" spans="1:2" ht="21" hidden="1" customHeight="1">
      <c r="A1042" s="61" t="s">
        <v>903</v>
      </c>
      <c r="B1042" s="60"/>
    </row>
    <row r="1043" spans="1:2" ht="21" hidden="1" customHeight="1">
      <c r="A1043" s="61" t="s">
        <v>904</v>
      </c>
      <c r="B1043" s="60"/>
    </row>
    <row r="1044" spans="1:2" ht="21" hidden="1" customHeight="1">
      <c r="A1044" s="61" t="s">
        <v>905</v>
      </c>
      <c r="B1044" s="60"/>
    </row>
    <row r="1045" spans="1:2" ht="21" hidden="1" customHeight="1">
      <c r="A1045" s="61" t="s">
        <v>906</v>
      </c>
      <c r="B1045" s="60"/>
    </row>
    <row r="1046" spans="1:2" ht="21" hidden="1" customHeight="1">
      <c r="A1046" s="61" t="s">
        <v>907</v>
      </c>
      <c r="B1046" s="60"/>
    </row>
    <row r="1047" spans="1:2" ht="21" hidden="1" customHeight="1">
      <c r="A1047" s="61" t="s">
        <v>908</v>
      </c>
      <c r="B1047" s="60"/>
    </row>
    <row r="1048" spans="1:2" ht="21" hidden="1" customHeight="1">
      <c r="A1048" s="61" t="s">
        <v>909</v>
      </c>
      <c r="B1048" s="60"/>
    </row>
    <row r="1049" spans="1:2" ht="21" hidden="1" customHeight="1">
      <c r="A1049" s="61" t="s">
        <v>910</v>
      </c>
      <c r="B1049" s="60"/>
    </row>
    <row r="1050" spans="1:2" ht="21" hidden="1" customHeight="1">
      <c r="A1050" s="61" t="s">
        <v>911</v>
      </c>
      <c r="B1050" s="60"/>
    </row>
    <row r="1051" spans="1:2" ht="21" customHeight="1">
      <c r="A1051" s="59" t="s">
        <v>912</v>
      </c>
      <c r="B1051" s="60">
        <f>SUM(B1052:B1055)</f>
        <v>0</v>
      </c>
    </row>
    <row r="1052" spans="1:2" ht="21" hidden="1" customHeight="1">
      <c r="A1052" s="61" t="s">
        <v>113</v>
      </c>
      <c r="B1052" s="60"/>
    </row>
    <row r="1053" spans="1:2" ht="21" hidden="1" customHeight="1">
      <c r="A1053" s="61" t="s">
        <v>114</v>
      </c>
      <c r="B1053" s="60"/>
    </row>
    <row r="1054" spans="1:2" ht="21" hidden="1" customHeight="1">
      <c r="A1054" s="61" t="s">
        <v>115</v>
      </c>
      <c r="B1054" s="60"/>
    </row>
    <row r="1055" spans="1:2" ht="21" hidden="1" customHeight="1">
      <c r="A1055" s="61" t="s">
        <v>913</v>
      </c>
      <c r="B1055" s="60"/>
    </row>
    <row r="1056" spans="1:2" ht="21" customHeight="1">
      <c r="A1056" s="59" t="s">
        <v>914</v>
      </c>
      <c r="B1056" s="60">
        <f>SUM(B1057:B1066)</f>
        <v>0</v>
      </c>
    </row>
    <row r="1057" spans="1:2" ht="21" hidden="1" customHeight="1">
      <c r="A1057" s="61" t="s">
        <v>113</v>
      </c>
      <c r="B1057" s="60"/>
    </row>
    <row r="1058" spans="1:2" ht="21" hidden="1" customHeight="1">
      <c r="A1058" s="61" t="s">
        <v>114</v>
      </c>
      <c r="B1058" s="60"/>
    </row>
    <row r="1059" spans="1:2" ht="21" hidden="1" customHeight="1">
      <c r="A1059" s="61" t="s">
        <v>115</v>
      </c>
      <c r="B1059" s="60"/>
    </row>
    <row r="1060" spans="1:2" ht="21" hidden="1" customHeight="1">
      <c r="A1060" s="61" t="s">
        <v>915</v>
      </c>
      <c r="B1060" s="60"/>
    </row>
    <row r="1061" spans="1:2" ht="21" hidden="1" customHeight="1">
      <c r="A1061" s="61" t="s">
        <v>916</v>
      </c>
      <c r="B1061" s="60"/>
    </row>
    <row r="1062" spans="1:2" ht="21" hidden="1" customHeight="1">
      <c r="A1062" s="61" t="s">
        <v>917</v>
      </c>
      <c r="B1062" s="60"/>
    </row>
    <row r="1063" spans="1:2" ht="21" hidden="1" customHeight="1">
      <c r="A1063" s="61" t="s">
        <v>918</v>
      </c>
      <c r="B1063" s="60"/>
    </row>
    <row r="1064" spans="1:2" ht="21" hidden="1" customHeight="1">
      <c r="A1064" s="61" t="s">
        <v>919</v>
      </c>
      <c r="B1064" s="60"/>
    </row>
    <row r="1065" spans="1:2" ht="21" hidden="1" customHeight="1">
      <c r="A1065" s="61" t="s">
        <v>122</v>
      </c>
      <c r="B1065" s="60"/>
    </row>
    <row r="1066" spans="1:2" ht="21" hidden="1" customHeight="1">
      <c r="A1066" s="61" t="s">
        <v>920</v>
      </c>
      <c r="B1066" s="60"/>
    </row>
    <row r="1067" spans="1:2" ht="21" customHeight="1">
      <c r="A1067" s="59" t="s">
        <v>921</v>
      </c>
      <c r="B1067" s="62">
        <f>SUM(B1068:B1073)</f>
        <v>0</v>
      </c>
    </row>
    <row r="1068" spans="1:2" ht="21" hidden="1" customHeight="1">
      <c r="A1068" s="61" t="s">
        <v>113</v>
      </c>
      <c r="B1068" s="60"/>
    </row>
    <row r="1069" spans="1:2" ht="21" hidden="1" customHeight="1">
      <c r="A1069" s="61" t="s">
        <v>114</v>
      </c>
      <c r="B1069" s="60"/>
    </row>
    <row r="1070" spans="1:2" ht="21" hidden="1" customHeight="1">
      <c r="A1070" s="61" t="s">
        <v>115</v>
      </c>
      <c r="B1070" s="60"/>
    </row>
    <row r="1071" spans="1:2" ht="21" hidden="1" customHeight="1">
      <c r="A1071" s="61" t="s">
        <v>922</v>
      </c>
      <c r="B1071" s="60"/>
    </row>
    <row r="1072" spans="1:2" ht="21" hidden="1" customHeight="1">
      <c r="A1072" s="61" t="s">
        <v>923</v>
      </c>
      <c r="B1072" s="60"/>
    </row>
    <row r="1073" spans="1:2" ht="21" hidden="1" customHeight="1">
      <c r="A1073" s="61" t="s">
        <v>924</v>
      </c>
      <c r="B1073" s="60"/>
    </row>
    <row r="1074" spans="1:2" ht="21" customHeight="1">
      <c r="A1074" s="59" t="s">
        <v>925</v>
      </c>
      <c r="B1074" s="60">
        <f>SUM(B1075:B1081)</f>
        <v>287</v>
      </c>
    </row>
    <row r="1075" spans="1:2" ht="21" hidden="1" customHeight="1">
      <c r="A1075" s="61" t="s">
        <v>113</v>
      </c>
      <c r="B1075" s="60"/>
    </row>
    <row r="1076" spans="1:2" ht="21" hidden="1" customHeight="1">
      <c r="A1076" s="61" t="s">
        <v>114</v>
      </c>
      <c r="B1076" s="60"/>
    </row>
    <row r="1077" spans="1:2" ht="21" hidden="1" customHeight="1">
      <c r="A1077" s="61" t="s">
        <v>115</v>
      </c>
      <c r="B1077" s="60"/>
    </row>
    <row r="1078" spans="1:2" ht="21" hidden="1" customHeight="1">
      <c r="A1078" s="61" t="s">
        <v>926</v>
      </c>
      <c r="B1078" s="60"/>
    </row>
    <row r="1079" spans="1:2" ht="21" hidden="1" customHeight="1">
      <c r="A1079" s="61" t="s">
        <v>927</v>
      </c>
      <c r="B1079" s="60"/>
    </row>
    <row r="1080" spans="1:2" ht="21" hidden="1" customHeight="1">
      <c r="A1080" s="61" t="s">
        <v>928</v>
      </c>
      <c r="B1080" s="60"/>
    </row>
    <row r="1081" spans="1:2" ht="21" customHeight="1">
      <c r="A1081" s="61" t="s">
        <v>929</v>
      </c>
      <c r="B1081" s="60">
        <v>287</v>
      </c>
    </row>
    <row r="1082" spans="1:2" ht="21" customHeight="1">
      <c r="A1082" s="59" t="s">
        <v>930</v>
      </c>
      <c r="B1082" s="60">
        <f>SUM(B1083:B1087)</f>
        <v>0</v>
      </c>
    </row>
    <row r="1083" spans="1:2" ht="21" hidden="1" customHeight="1">
      <c r="A1083" s="61" t="s">
        <v>931</v>
      </c>
      <c r="B1083" s="60"/>
    </row>
    <row r="1084" spans="1:2" ht="21" hidden="1" customHeight="1">
      <c r="A1084" s="61" t="s">
        <v>932</v>
      </c>
      <c r="B1084" s="60"/>
    </row>
    <row r="1085" spans="1:2" ht="21" hidden="1" customHeight="1">
      <c r="A1085" s="61" t="s">
        <v>933</v>
      </c>
      <c r="B1085" s="60"/>
    </row>
    <row r="1086" spans="1:2" ht="21" hidden="1" customHeight="1">
      <c r="A1086" s="61" t="s">
        <v>934</v>
      </c>
      <c r="B1086" s="60"/>
    </row>
    <row r="1087" spans="1:2" ht="21" hidden="1" customHeight="1">
      <c r="A1087" s="61" t="s">
        <v>935</v>
      </c>
      <c r="B1087" s="60"/>
    </row>
    <row r="1088" spans="1:2" ht="21" customHeight="1">
      <c r="A1088" s="59" t="s">
        <v>936</v>
      </c>
      <c r="B1088" s="60">
        <f>B1089+B1099+B1105</f>
        <v>0</v>
      </c>
    </row>
    <row r="1089" spans="1:2" ht="21" customHeight="1">
      <c r="A1089" s="59" t="s">
        <v>937</v>
      </c>
      <c r="B1089" s="60">
        <f>SUM(B1090:B1098)</f>
        <v>0</v>
      </c>
    </row>
    <row r="1090" spans="1:2" ht="21" hidden="1" customHeight="1">
      <c r="A1090" s="61" t="s">
        <v>113</v>
      </c>
      <c r="B1090" s="60"/>
    </row>
    <row r="1091" spans="1:2" ht="21" hidden="1" customHeight="1">
      <c r="A1091" s="61" t="s">
        <v>114</v>
      </c>
      <c r="B1091" s="60"/>
    </row>
    <row r="1092" spans="1:2" ht="21" hidden="1" customHeight="1">
      <c r="A1092" s="61" t="s">
        <v>115</v>
      </c>
      <c r="B1092" s="60"/>
    </row>
    <row r="1093" spans="1:2" ht="21" hidden="1" customHeight="1">
      <c r="A1093" s="61" t="s">
        <v>938</v>
      </c>
      <c r="B1093" s="60"/>
    </row>
    <row r="1094" spans="1:2" ht="21" hidden="1" customHeight="1">
      <c r="A1094" s="61" t="s">
        <v>939</v>
      </c>
      <c r="B1094" s="60"/>
    </row>
    <row r="1095" spans="1:2" ht="21" hidden="1" customHeight="1">
      <c r="A1095" s="61" t="s">
        <v>940</v>
      </c>
      <c r="B1095" s="60"/>
    </row>
    <row r="1096" spans="1:2" ht="21" hidden="1" customHeight="1">
      <c r="A1096" s="61" t="s">
        <v>941</v>
      </c>
      <c r="B1096" s="60"/>
    </row>
    <row r="1097" spans="1:2" ht="21" hidden="1" customHeight="1">
      <c r="A1097" s="61" t="s">
        <v>122</v>
      </c>
      <c r="B1097" s="60"/>
    </row>
    <row r="1098" spans="1:2" ht="21" hidden="1" customHeight="1">
      <c r="A1098" s="61" t="s">
        <v>942</v>
      </c>
      <c r="B1098" s="60"/>
    </row>
    <row r="1099" spans="1:2" ht="21" customHeight="1">
      <c r="A1099" s="59" t="s">
        <v>943</v>
      </c>
      <c r="B1099" s="60">
        <f>SUM(B1100:B1104)</f>
        <v>0</v>
      </c>
    </row>
    <row r="1100" spans="1:2" ht="21" hidden="1" customHeight="1">
      <c r="A1100" s="61" t="s">
        <v>113</v>
      </c>
      <c r="B1100" s="60"/>
    </row>
    <row r="1101" spans="1:2" ht="21" hidden="1" customHeight="1">
      <c r="A1101" s="61" t="s">
        <v>114</v>
      </c>
      <c r="B1101" s="60"/>
    </row>
    <row r="1102" spans="1:2" ht="21" hidden="1" customHeight="1">
      <c r="A1102" s="61" t="s">
        <v>115</v>
      </c>
      <c r="B1102" s="60"/>
    </row>
    <row r="1103" spans="1:2" ht="21" hidden="1" customHeight="1">
      <c r="A1103" s="61" t="s">
        <v>944</v>
      </c>
      <c r="B1103" s="60"/>
    </row>
    <row r="1104" spans="1:2" ht="21" hidden="1" customHeight="1">
      <c r="A1104" s="61" t="s">
        <v>945</v>
      </c>
      <c r="B1104" s="60"/>
    </row>
    <row r="1105" spans="1:2" ht="21" customHeight="1">
      <c r="A1105" s="59" t="s">
        <v>946</v>
      </c>
      <c r="B1105" s="60">
        <f>SUM(B1106:B1107)</f>
        <v>0</v>
      </c>
    </row>
    <row r="1106" spans="1:2" ht="21" hidden="1" customHeight="1">
      <c r="A1106" s="61" t="s">
        <v>947</v>
      </c>
      <c r="B1106" s="60"/>
    </row>
    <row r="1107" spans="1:2" ht="21" hidden="1" customHeight="1">
      <c r="A1107" s="61" t="s">
        <v>948</v>
      </c>
      <c r="B1107" s="60"/>
    </row>
    <row r="1108" spans="1:2" ht="21" customHeight="1">
      <c r="A1108" s="59" t="s">
        <v>949</v>
      </c>
      <c r="B1108" s="60">
        <f>B1109+B1116+B1126+B1132+B1135</f>
        <v>0</v>
      </c>
    </row>
    <row r="1109" spans="1:2" ht="21" customHeight="1">
      <c r="A1109" s="59" t="s">
        <v>950</v>
      </c>
      <c r="B1109" s="60">
        <f>SUM(B1110:B1115)</f>
        <v>0</v>
      </c>
    </row>
    <row r="1110" spans="1:2" ht="21" hidden="1" customHeight="1">
      <c r="A1110" s="61" t="s">
        <v>113</v>
      </c>
      <c r="B1110" s="60"/>
    </row>
    <row r="1111" spans="1:2" ht="21" hidden="1" customHeight="1">
      <c r="A1111" s="61" t="s">
        <v>114</v>
      </c>
      <c r="B1111" s="60"/>
    </row>
    <row r="1112" spans="1:2" ht="21" hidden="1" customHeight="1">
      <c r="A1112" s="61" t="s">
        <v>115</v>
      </c>
      <c r="B1112" s="60"/>
    </row>
    <row r="1113" spans="1:2" ht="21" hidden="1" customHeight="1">
      <c r="A1113" s="61" t="s">
        <v>951</v>
      </c>
      <c r="B1113" s="60"/>
    </row>
    <row r="1114" spans="1:2" ht="21" hidden="1" customHeight="1">
      <c r="A1114" s="61" t="s">
        <v>122</v>
      </c>
      <c r="B1114" s="60"/>
    </row>
    <row r="1115" spans="1:2" ht="21" hidden="1" customHeight="1">
      <c r="A1115" s="61" t="s">
        <v>952</v>
      </c>
      <c r="B1115" s="60"/>
    </row>
    <row r="1116" spans="1:2" ht="21" customHeight="1">
      <c r="A1116" s="59" t="s">
        <v>953</v>
      </c>
      <c r="B1116" s="60">
        <f>SUM(B1117:B1125)</f>
        <v>0</v>
      </c>
    </row>
    <row r="1117" spans="1:2" ht="21" hidden="1" customHeight="1">
      <c r="A1117" s="61" t="s">
        <v>954</v>
      </c>
      <c r="B1117" s="60"/>
    </row>
    <row r="1118" spans="1:2" ht="21" hidden="1" customHeight="1">
      <c r="A1118" s="61" t="s">
        <v>955</v>
      </c>
      <c r="B1118" s="60"/>
    </row>
    <row r="1119" spans="1:2" ht="21" hidden="1" customHeight="1">
      <c r="A1119" s="61" t="s">
        <v>956</v>
      </c>
      <c r="B1119" s="60"/>
    </row>
    <row r="1120" spans="1:2" ht="21" hidden="1" customHeight="1">
      <c r="A1120" s="61" t="s">
        <v>957</v>
      </c>
      <c r="B1120" s="60"/>
    </row>
    <row r="1121" spans="1:2" ht="21" hidden="1" customHeight="1">
      <c r="A1121" s="61" t="s">
        <v>958</v>
      </c>
      <c r="B1121" s="60"/>
    </row>
    <row r="1122" spans="1:2" ht="21" hidden="1" customHeight="1">
      <c r="A1122" s="61" t="s">
        <v>959</v>
      </c>
      <c r="B1122" s="60"/>
    </row>
    <row r="1123" spans="1:2" ht="21" hidden="1" customHeight="1">
      <c r="A1123" s="61" t="s">
        <v>960</v>
      </c>
      <c r="B1123" s="60"/>
    </row>
    <row r="1124" spans="1:2" ht="21" hidden="1" customHeight="1">
      <c r="A1124" s="61" t="s">
        <v>961</v>
      </c>
      <c r="B1124" s="60"/>
    </row>
    <row r="1125" spans="1:2" ht="21" hidden="1" customHeight="1">
      <c r="A1125" s="61" t="s">
        <v>962</v>
      </c>
      <c r="B1125" s="60"/>
    </row>
    <row r="1126" spans="1:2" ht="21" customHeight="1">
      <c r="A1126" s="59" t="s">
        <v>963</v>
      </c>
      <c r="B1126" s="60">
        <f>SUM(B1127:B1131)</f>
        <v>0</v>
      </c>
    </row>
    <row r="1127" spans="1:2" ht="21" hidden="1" customHeight="1">
      <c r="A1127" s="61" t="s">
        <v>964</v>
      </c>
      <c r="B1127" s="60"/>
    </row>
    <row r="1128" spans="1:2" ht="21" hidden="1" customHeight="1">
      <c r="A1128" s="61" t="s">
        <v>965</v>
      </c>
      <c r="B1128" s="60"/>
    </row>
    <row r="1129" spans="1:2" ht="21" hidden="1" customHeight="1">
      <c r="A1129" s="61" t="s">
        <v>966</v>
      </c>
      <c r="B1129" s="60"/>
    </row>
    <row r="1130" spans="1:2" ht="21" hidden="1" customHeight="1">
      <c r="A1130" s="61" t="s">
        <v>967</v>
      </c>
      <c r="B1130" s="60"/>
    </row>
    <row r="1131" spans="1:2" ht="21" hidden="1" customHeight="1">
      <c r="A1131" s="61" t="s">
        <v>968</v>
      </c>
      <c r="B1131" s="60"/>
    </row>
    <row r="1132" spans="1:2" ht="21" customHeight="1">
      <c r="A1132" s="59" t="s">
        <v>969</v>
      </c>
      <c r="B1132" s="60">
        <f>SUM(B1133:B1134)</f>
        <v>0</v>
      </c>
    </row>
    <row r="1133" spans="1:2" ht="21" hidden="1" customHeight="1">
      <c r="A1133" s="61" t="s">
        <v>970</v>
      </c>
      <c r="B1133" s="60"/>
    </row>
    <row r="1134" spans="1:2" ht="21" hidden="1" customHeight="1">
      <c r="A1134" s="61" t="s">
        <v>971</v>
      </c>
      <c r="B1134" s="60"/>
    </row>
    <row r="1135" spans="1:2" ht="21" customHeight="1">
      <c r="A1135" s="59" t="s">
        <v>972</v>
      </c>
      <c r="B1135" s="60">
        <f>B1136+B1137</f>
        <v>0</v>
      </c>
    </row>
    <row r="1136" spans="1:2" ht="21" hidden="1" customHeight="1">
      <c r="A1136" s="61" t="s">
        <v>973</v>
      </c>
      <c r="B1136" s="60"/>
    </row>
    <row r="1137" spans="1:2" ht="21" hidden="1" customHeight="1">
      <c r="A1137" s="61" t="s">
        <v>974</v>
      </c>
      <c r="B1137" s="60"/>
    </row>
    <row r="1138" spans="1:2" ht="21" customHeight="1">
      <c r="A1138" s="59" t="s">
        <v>975</v>
      </c>
      <c r="B1138" s="60">
        <f>SUM(B1139:B1147)</f>
        <v>0</v>
      </c>
    </row>
    <row r="1139" spans="1:2" ht="21" hidden="1" customHeight="1">
      <c r="A1139" s="59" t="s">
        <v>976</v>
      </c>
      <c r="B1139" s="60"/>
    </row>
    <row r="1140" spans="1:2" ht="21" hidden="1" customHeight="1">
      <c r="A1140" s="59" t="s">
        <v>977</v>
      </c>
      <c r="B1140" s="60"/>
    </row>
    <row r="1141" spans="1:2" ht="21" hidden="1" customHeight="1">
      <c r="A1141" s="59" t="s">
        <v>978</v>
      </c>
      <c r="B1141" s="60"/>
    </row>
    <row r="1142" spans="1:2" ht="21" hidden="1" customHeight="1">
      <c r="A1142" s="59" t="s">
        <v>979</v>
      </c>
      <c r="B1142" s="60"/>
    </row>
    <row r="1143" spans="1:2" ht="21" hidden="1" customHeight="1">
      <c r="A1143" s="59" t="s">
        <v>980</v>
      </c>
      <c r="B1143" s="60"/>
    </row>
    <row r="1144" spans="1:2" ht="21" hidden="1" customHeight="1">
      <c r="A1144" s="59" t="s">
        <v>981</v>
      </c>
      <c r="B1144" s="60"/>
    </row>
    <row r="1145" spans="1:2" ht="21" hidden="1" customHeight="1">
      <c r="A1145" s="59" t="s">
        <v>982</v>
      </c>
      <c r="B1145" s="60"/>
    </row>
    <row r="1146" spans="1:2" ht="21" hidden="1" customHeight="1">
      <c r="A1146" s="59" t="s">
        <v>983</v>
      </c>
      <c r="B1146" s="60"/>
    </row>
    <row r="1147" spans="1:2" ht="21" hidden="1" customHeight="1">
      <c r="A1147" s="59" t="s">
        <v>984</v>
      </c>
      <c r="B1147" s="60"/>
    </row>
    <row r="1148" spans="1:2" ht="21" customHeight="1">
      <c r="A1148" s="59" t="s">
        <v>985</v>
      </c>
      <c r="B1148" s="60">
        <f>B1149+B1176+B1191</f>
        <v>0</v>
      </c>
    </row>
    <row r="1149" spans="1:2" ht="21" customHeight="1">
      <c r="A1149" s="59" t="s">
        <v>986</v>
      </c>
      <c r="B1149" s="60">
        <f>SUM(B1150:B1175)</f>
        <v>0</v>
      </c>
    </row>
    <row r="1150" spans="1:2" ht="21" hidden="1" customHeight="1">
      <c r="A1150" s="61" t="s">
        <v>113</v>
      </c>
      <c r="B1150" s="60"/>
    </row>
    <row r="1151" spans="1:2" ht="21" hidden="1" customHeight="1">
      <c r="A1151" s="61" t="s">
        <v>114</v>
      </c>
      <c r="B1151" s="60"/>
    </row>
    <row r="1152" spans="1:2" ht="21" hidden="1" customHeight="1">
      <c r="A1152" s="61" t="s">
        <v>115</v>
      </c>
      <c r="B1152" s="60"/>
    </row>
    <row r="1153" spans="1:2" ht="21" hidden="1" customHeight="1">
      <c r="A1153" s="61" t="s">
        <v>987</v>
      </c>
      <c r="B1153" s="60"/>
    </row>
    <row r="1154" spans="1:2" ht="21" hidden="1" customHeight="1">
      <c r="A1154" s="61" t="s">
        <v>988</v>
      </c>
      <c r="B1154" s="60"/>
    </row>
    <row r="1155" spans="1:2" ht="21" hidden="1" customHeight="1">
      <c r="A1155" s="61" t="s">
        <v>989</v>
      </c>
      <c r="B1155" s="60"/>
    </row>
    <row r="1156" spans="1:2" ht="21" hidden="1" customHeight="1">
      <c r="A1156" s="61" t="s">
        <v>990</v>
      </c>
      <c r="B1156" s="60"/>
    </row>
    <row r="1157" spans="1:2" ht="21" hidden="1" customHeight="1">
      <c r="A1157" s="61" t="s">
        <v>991</v>
      </c>
      <c r="B1157" s="60"/>
    </row>
    <row r="1158" spans="1:2" ht="21" hidden="1" customHeight="1">
      <c r="A1158" s="61" t="s">
        <v>992</v>
      </c>
      <c r="B1158" s="60"/>
    </row>
    <row r="1159" spans="1:2" ht="21" hidden="1" customHeight="1">
      <c r="A1159" s="61" t="s">
        <v>993</v>
      </c>
      <c r="B1159" s="60"/>
    </row>
    <row r="1160" spans="1:2" ht="21" hidden="1" customHeight="1">
      <c r="A1160" s="61" t="s">
        <v>994</v>
      </c>
      <c r="B1160" s="60"/>
    </row>
    <row r="1161" spans="1:2" ht="21" hidden="1" customHeight="1">
      <c r="A1161" s="61" t="s">
        <v>995</v>
      </c>
      <c r="B1161" s="60"/>
    </row>
    <row r="1162" spans="1:2" ht="21" hidden="1" customHeight="1">
      <c r="A1162" s="61" t="s">
        <v>996</v>
      </c>
      <c r="B1162" s="60"/>
    </row>
    <row r="1163" spans="1:2" ht="21" hidden="1" customHeight="1">
      <c r="A1163" s="61" t="s">
        <v>997</v>
      </c>
      <c r="B1163" s="60"/>
    </row>
    <row r="1164" spans="1:2" ht="21" hidden="1" customHeight="1">
      <c r="A1164" s="61" t="s">
        <v>998</v>
      </c>
      <c r="B1164" s="60"/>
    </row>
    <row r="1165" spans="1:2" ht="21" hidden="1" customHeight="1">
      <c r="A1165" s="61" t="s">
        <v>999</v>
      </c>
      <c r="B1165" s="60"/>
    </row>
    <row r="1166" spans="1:2" ht="21" hidden="1" customHeight="1">
      <c r="A1166" s="61" t="s">
        <v>1000</v>
      </c>
      <c r="B1166" s="60"/>
    </row>
    <row r="1167" spans="1:2" ht="21" hidden="1" customHeight="1">
      <c r="A1167" s="61" t="s">
        <v>1001</v>
      </c>
      <c r="B1167" s="60"/>
    </row>
    <row r="1168" spans="1:2" ht="21" hidden="1" customHeight="1">
      <c r="A1168" s="61" t="s">
        <v>1002</v>
      </c>
      <c r="B1168" s="60"/>
    </row>
    <row r="1169" spans="1:2" ht="21" hidden="1" customHeight="1">
      <c r="A1169" s="61" t="s">
        <v>1003</v>
      </c>
      <c r="B1169" s="60"/>
    </row>
    <row r="1170" spans="1:2" ht="21" hidden="1" customHeight="1">
      <c r="A1170" s="61" t="s">
        <v>1004</v>
      </c>
      <c r="B1170" s="60"/>
    </row>
    <row r="1171" spans="1:2" ht="21" hidden="1" customHeight="1">
      <c r="A1171" s="61" t="s">
        <v>1005</v>
      </c>
      <c r="B1171" s="60"/>
    </row>
    <row r="1172" spans="1:2" ht="21" hidden="1" customHeight="1">
      <c r="A1172" s="61" t="s">
        <v>1006</v>
      </c>
      <c r="B1172" s="60"/>
    </row>
    <row r="1173" spans="1:2" ht="21" hidden="1" customHeight="1">
      <c r="A1173" s="61" t="s">
        <v>1007</v>
      </c>
      <c r="B1173" s="60"/>
    </row>
    <row r="1174" spans="1:2" ht="21" hidden="1" customHeight="1">
      <c r="A1174" s="61" t="s">
        <v>122</v>
      </c>
      <c r="B1174" s="60"/>
    </row>
    <row r="1175" spans="1:2" ht="21" hidden="1" customHeight="1">
      <c r="A1175" s="61" t="s">
        <v>1008</v>
      </c>
      <c r="B1175" s="60"/>
    </row>
    <row r="1176" spans="1:2" ht="21" customHeight="1">
      <c r="A1176" s="59" t="s">
        <v>1009</v>
      </c>
      <c r="B1176" s="60">
        <f>SUM(B1177:B1190)</f>
        <v>0</v>
      </c>
    </row>
    <row r="1177" spans="1:2" ht="21" hidden="1" customHeight="1">
      <c r="A1177" s="61" t="s">
        <v>113</v>
      </c>
      <c r="B1177" s="60"/>
    </row>
    <row r="1178" spans="1:2" ht="21" hidden="1" customHeight="1">
      <c r="A1178" s="61" t="s">
        <v>114</v>
      </c>
      <c r="B1178" s="60"/>
    </row>
    <row r="1179" spans="1:2" ht="21" hidden="1" customHeight="1">
      <c r="A1179" s="61" t="s">
        <v>115</v>
      </c>
      <c r="B1179" s="60"/>
    </row>
    <row r="1180" spans="1:2" ht="21" hidden="1" customHeight="1">
      <c r="A1180" s="61" t="s">
        <v>1010</v>
      </c>
      <c r="B1180" s="60"/>
    </row>
    <row r="1181" spans="1:2" ht="21" hidden="1" customHeight="1">
      <c r="A1181" s="61" t="s">
        <v>1011</v>
      </c>
      <c r="B1181" s="60"/>
    </row>
    <row r="1182" spans="1:2" ht="21" hidden="1" customHeight="1">
      <c r="A1182" s="61" t="s">
        <v>1012</v>
      </c>
      <c r="B1182" s="60"/>
    </row>
    <row r="1183" spans="1:2" ht="21" hidden="1" customHeight="1">
      <c r="A1183" s="61" t="s">
        <v>1013</v>
      </c>
      <c r="B1183" s="60"/>
    </row>
    <row r="1184" spans="1:2" ht="21" hidden="1" customHeight="1">
      <c r="A1184" s="61" t="s">
        <v>1014</v>
      </c>
      <c r="B1184" s="60"/>
    </row>
    <row r="1185" spans="1:2" ht="21" hidden="1" customHeight="1">
      <c r="A1185" s="61" t="s">
        <v>1015</v>
      </c>
      <c r="B1185" s="60"/>
    </row>
    <row r="1186" spans="1:2" ht="21" hidden="1" customHeight="1">
      <c r="A1186" s="61" t="s">
        <v>1016</v>
      </c>
      <c r="B1186" s="60"/>
    </row>
    <row r="1187" spans="1:2" ht="21" hidden="1" customHeight="1">
      <c r="A1187" s="61" t="s">
        <v>1017</v>
      </c>
      <c r="B1187" s="60"/>
    </row>
    <row r="1188" spans="1:2" ht="21" hidden="1" customHeight="1">
      <c r="A1188" s="61" t="s">
        <v>1018</v>
      </c>
      <c r="B1188" s="60"/>
    </row>
    <row r="1189" spans="1:2" ht="21" hidden="1" customHeight="1">
      <c r="A1189" s="61" t="s">
        <v>1019</v>
      </c>
      <c r="B1189" s="60"/>
    </row>
    <row r="1190" spans="1:2" ht="21" hidden="1" customHeight="1">
      <c r="A1190" s="61" t="s">
        <v>1020</v>
      </c>
      <c r="B1190" s="60"/>
    </row>
    <row r="1191" spans="1:2" ht="21" customHeight="1">
      <c r="A1191" s="59" t="s">
        <v>1021</v>
      </c>
      <c r="B1191" s="60">
        <f>B1192</f>
        <v>0</v>
      </c>
    </row>
    <row r="1192" spans="1:2" ht="21" hidden="1" customHeight="1">
      <c r="A1192" s="61" t="s">
        <v>1022</v>
      </c>
      <c r="B1192" s="60"/>
    </row>
    <row r="1193" spans="1:2" ht="21" customHeight="1">
      <c r="A1193" s="59" t="s">
        <v>1023</v>
      </c>
      <c r="B1193" s="60">
        <f>SUM(B1194,B1205,B1209)</f>
        <v>193</v>
      </c>
    </row>
    <row r="1194" spans="1:2" ht="21" customHeight="1">
      <c r="A1194" s="59" t="s">
        <v>1024</v>
      </c>
      <c r="B1194" s="60">
        <f>SUM(B1195:B1204)</f>
        <v>0</v>
      </c>
    </row>
    <row r="1195" spans="1:2" ht="21" hidden="1" customHeight="1">
      <c r="A1195" s="61" t="s">
        <v>1025</v>
      </c>
      <c r="B1195" s="60"/>
    </row>
    <row r="1196" spans="1:2" ht="21" hidden="1" customHeight="1">
      <c r="A1196" s="61" t="s">
        <v>1026</v>
      </c>
      <c r="B1196" s="60"/>
    </row>
    <row r="1197" spans="1:2" ht="21" hidden="1" customHeight="1">
      <c r="A1197" s="61" t="s">
        <v>1027</v>
      </c>
      <c r="B1197" s="60"/>
    </row>
    <row r="1198" spans="1:2" ht="21" hidden="1" customHeight="1">
      <c r="A1198" s="61" t="s">
        <v>1028</v>
      </c>
      <c r="B1198" s="60"/>
    </row>
    <row r="1199" spans="1:2" ht="21" hidden="1" customHeight="1">
      <c r="A1199" s="61" t="s">
        <v>1029</v>
      </c>
      <c r="B1199" s="60"/>
    </row>
    <row r="1200" spans="1:2" ht="21" hidden="1" customHeight="1">
      <c r="A1200" s="61" t="s">
        <v>1030</v>
      </c>
      <c r="B1200" s="60"/>
    </row>
    <row r="1201" spans="1:2" ht="21" hidden="1" customHeight="1">
      <c r="A1201" s="61" t="s">
        <v>1031</v>
      </c>
      <c r="B1201" s="60"/>
    </row>
    <row r="1202" spans="1:2" ht="21" hidden="1" customHeight="1">
      <c r="A1202" s="61" t="s">
        <v>1032</v>
      </c>
      <c r="B1202" s="60"/>
    </row>
    <row r="1203" spans="1:2" ht="21" hidden="1" customHeight="1">
      <c r="A1203" s="61" t="s">
        <v>1033</v>
      </c>
      <c r="B1203" s="60"/>
    </row>
    <row r="1204" spans="1:2" ht="21" hidden="1" customHeight="1">
      <c r="A1204" s="61" t="s">
        <v>1034</v>
      </c>
      <c r="B1204" s="60"/>
    </row>
    <row r="1205" spans="1:2" ht="21" customHeight="1">
      <c r="A1205" s="59" t="s">
        <v>1035</v>
      </c>
      <c r="B1205" s="60">
        <f>SUM(B1206:B1208)</f>
        <v>193</v>
      </c>
    </row>
    <row r="1206" spans="1:2" ht="21" customHeight="1">
      <c r="A1206" s="61" t="s">
        <v>1036</v>
      </c>
      <c r="B1206" s="60">
        <v>193</v>
      </c>
    </row>
    <row r="1207" spans="1:2" ht="21" hidden="1" customHeight="1">
      <c r="A1207" s="61" t="s">
        <v>1037</v>
      </c>
      <c r="B1207" s="60"/>
    </row>
    <row r="1208" spans="1:2" ht="21" hidden="1" customHeight="1">
      <c r="A1208" s="61" t="s">
        <v>1038</v>
      </c>
      <c r="B1208" s="60"/>
    </row>
    <row r="1209" spans="1:2" ht="21" customHeight="1">
      <c r="A1209" s="59" t="s">
        <v>1039</v>
      </c>
      <c r="B1209" s="60">
        <f>SUM(B1210:B1212)</f>
        <v>0</v>
      </c>
    </row>
    <row r="1210" spans="1:2" ht="21" hidden="1" customHeight="1">
      <c r="A1210" s="61" t="s">
        <v>1040</v>
      </c>
      <c r="B1210" s="60"/>
    </row>
    <row r="1211" spans="1:2" ht="21" hidden="1" customHeight="1">
      <c r="A1211" s="61" t="s">
        <v>1041</v>
      </c>
      <c r="B1211" s="60"/>
    </row>
    <row r="1212" spans="1:2" ht="21" hidden="1" customHeight="1">
      <c r="A1212" s="61" t="s">
        <v>1042</v>
      </c>
      <c r="B1212" s="60"/>
    </row>
    <row r="1213" spans="1:2" ht="21" customHeight="1">
      <c r="A1213" s="59" t="s">
        <v>1043</v>
      </c>
      <c r="B1213" s="60">
        <f>B1214+B1232+B1238+B1244</f>
        <v>0</v>
      </c>
    </row>
    <row r="1214" spans="1:2" ht="21" customHeight="1">
      <c r="A1214" s="59" t="s">
        <v>1044</v>
      </c>
      <c r="B1214" s="60">
        <f>SUM(B1215:B1231)</f>
        <v>0</v>
      </c>
    </row>
    <row r="1215" spans="1:2" ht="21" hidden="1" customHeight="1">
      <c r="A1215" s="61" t="s">
        <v>113</v>
      </c>
      <c r="B1215" s="60"/>
    </row>
    <row r="1216" spans="1:2" ht="21" hidden="1" customHeight="1">
      <c r="A1216" s="61" t="s">
        <v>114</v>
      </c>
      <c r="B1216" s="60"/>
    </row>
    <row r="1217" spans="1:2" ht="21" hidden="1" customHeight="1">
      <c r="A1217" s="61" t="s">
        <v>115</v>
      </c>
      <c r="B1217" s="60"/>
    </row>
    <row r="1218" spans="1:2" ht="21" hidden="1" customHeight="1">
      <c r="A1218" s="61" t="s">
        <v>1045</v>
      </c>
      <c r="B1218" s="60"/>
    </row>
    <row r="1219" spans="1:2" ht="21" hidden="1" customHeight="1">
      <c r="A1219" s="61" t="s">
        <v>1046</v>
      </c>
      <c r="B1219" s="60"/>
    </row>
    <row r="1220" spans="1:2" ht="21" hidden="1" customHeight="1">
      <c r="A1220" s="61" t="s">
        <v>1047</v>
      </c>
      <c r="B1220" s="60"/>
    </row>
    <row r="1221" spans="1:2" ht="21" hidden="1" customHeight="1">
      <c r="A1221" s="61" t="s">
        <v>1048</v>
      </c>
      <c r="B1221" s="60"/>
    </row>
    <row r="1222" spans="1:2" ht="21" hidden="1" customHeight="1">
      <c r="A1222" s="61" t="s">
        <v>1049</v>
      </c>
      <c r="B1222" s="60"/>
    </row>
    <row r="1223" spans="1:2" ht="21" hidden="1" customHeight="1">
      <c r="A1223" s="61" t="s">
        <v>1050</v>
      </c>
      <c r="B1223" s="60"/>
    </row>
    <row r="1224" spans="1:2" ht="21" hidden="1" customHeight="1">
      <c r="A1224" s="61" t="s">
        <v>1051</v>
      </c>
      <c r="B1224" s="60"/>
    </row>
    <row r="1225" spans="1:2" ht="21" hidden="1" customHeight="1">
      <c r="A1225" s="61" t="s">
        <v>1052</v>
      </c>
      <c r="B1225" s="60"/>
    </row>
    <row r="1226" spans="1:2" ht="21" hidden="1" customHeight="1">
      <c r="A1226" s="61" t="s">
        <v>1053</v>
      </c>
      <c r="B1226" s="60"/>
    </row>
    <row r="1227" spans="1:2" ht="21" hidden="1" customHeight="1">
      <c r="A1227" s="61" t="s">
        <v>1054</v>
      </c>
      <c r="B1227" s="60"/>
    </row>
    <row r="1228" spans="1:2" ht="21" hidden="1" customHeight="1">
      <c r="A1228" s="61" t="s">
        <v>1055</v>
      </c>
      <c r="B1228" s="60"/>
    </row>
    <row r="1229" spans="1:2" ht="21" hidden="1" customHeight="1">
      <c r="A1229" s="61" t="s">
        <v>1056</v>
      </c>
      <c r="B1229" s="60"/>
    </row>
    <row r="1230" spans="1:2" ht="21" hidden="1" customHeight="1">
      <c r="A1230" s="61" t="s">
        <v>122</v>
      </c>
      <c r="B1230" s="60"/>
    </row>
    <row r="1231" spans="1:2" ht="21" hidden="1" customHeight="1">
      <c r="A1231" s="61" t="s">
        <v>1057</v>
      </c>
      <c r="B1231" s="60"/>
    </row>
    <row r="1232" spans="1:2" ht="21" customHeight="1">
      <c r="A1232" s="59" t="s">
        <v>1058</v>
      </c>
      <c r="B1232" s="60">
        <f>SUM(B1233:B1237)</f>
        <v>0</v>
      </c>
    </row>
    <row r="1233" spans="1:2" ht="21" hidden="1" customHeight="1">
      <c r="A1233" s="61" t="s">
        <v>1059</v>
      </c>
      <c r="B1233" s="60"/>
    </row>
    <row r="1234" spans="1:2" ht="21" hidden="1" customHeight="1">
      <c r="A1234" s="61" t="s">
        <v>1060</v>
      </c>
      <c r="B1234" s="60"/>
    </row>
    <row r="1235" spans="1:2" ht="21" hidden="1" customHeight="1">
      <c r="A1235" s="61" t="s">
        <v>1061</v>
      </c>
      <c r="B1235" s="60"/>
    </row>
    <row r="1236" spans="1:2" ht="21" hidden="1" customHeight="1">
      <c r="A1236" s="61" t="s">
        <v>1062</v>
      </c>
      <c r="B1236" s="60"/>
    </row>
    <row r="1237" spans="1:2" ht="21" hidden="1" customHeight="1">
      <c r="A1237" s="61" t="s">
        <v>1063</v>
      </c>
      <c r="B1237" s="60"/>
    </row>
    <row r="1238" spans="1:2" ht="21" customHeight="1">
      <c r="A1238" s="59" t="s">
        <v>1064</v>
      </c>
      <c r="B1238" s="60">
        <f>SUM(B1239:B1243)</f>
        <v>0</v>
      </c>
    </row>
    <row r="1239" spans="1:2" ht="21" hidden="1" customHeight="1">
      <c r="A1239" s="61" t="s">
        <v>1065</v>
      </c>
      <c r="B1239" s="60"/>
    </row>
    <row r="1240" spans="1:2" ht="21" hidden="1" customHeight="1">
      <c r="A1240" s="61" t="s">
        <v>1066</v>
      </c>
      <c r="B1240" s="60"/>
    </row>
    <row r="1241" spans="1:2" ht="21" hidden="1" customHeight="1">
      <c r="A1241" s="61" t="s">
        <v>1067</v>
      </c>
      <c r="B1241" s="60"/>
    </row>
    <row r="1242" spans="1:2" ht="21" hidden="1" customHeight="1">
      <c r="A1242" s="61" t="s">
        <v>1068</v>
      </c>
      <c r="B1242" s="60"/>
    </row>
    <row r="1243" spans="1:2" ht="21" hidden="1" customHeight="1">
      <c r="A1243" s="61" t="s">
        <v>1069</v>
      </c>
      <c r="B1243" s="60"/>
    </row>
    <row r="1244" spans="1:2" ht="21" customHeight="1">
      <c r="A1244" s="59" t="s">
        <v>1070</v>
      </c>
      <c r="B1244" s="60">
        <f>SUM(B1245:B1256)</f>
        <v>0</v>
      </c>
    </row>
    <row r="1245" spans="1:2" ht="21" hidden="1" customHeight="1">
      <c r="A1245" s="61" t="s">
        <v>1071</v>
      </c>
      <c r="B1245" s="60"/>
    </row>
    <row r="1246" spans="1:2" ht="21" hidden="1" customHeight="1">
      <c r="A1246" s="61" t="s">
        <v>1072</v>
      </c>
      <c r="B1246" s="60"/>
    </row>
    <row r="1247" spans="1:2" ht="21" hidden="1" customHeight="1">
      <c r="A1247" s="61" t="s">
        <v>1073</v>
      </c>
      <c r="B1247" s="60"/>
    </row>
    <row r="1248" spans="1:2" ht="21" hidden="1" customHeight="1">
      <c r="A1248" s="61" t="s">
        <v>1074</v>
      </c>
      <c r="B1248" s="60"/>
    </row>
    <row r="1249" spans="1:2" ht="21" hidden="1" customHeight="1">
      <c r="A1249" s="61" t="s">
        <v>1075</v>
      </c>
      <c r="B1249" s="60"/>
    </row>
    <row r="1250" spans="1:2" ht="21" hidden="1" customHeight="1">
      <c r="A1250" s="61" t="s">
        <v>1076</v>
      </c>
      <c r="B1250" s="60"/>
    </row>
    <row r="1251" spans="1:2" ht="21" hidden="1" customHeight="1">
      <c r="A1251" s="61" t="s">
        <v>1077</v>
      </c>
      <c r="B1251" s="60"/>
    </row>
    <row r="1252" spans="1:2" ht="21" hidden="1" customHeight="1">
      <c r="A1252" s="61" t="s">
        <v>1078</v>
      </c>
      <c r="B1252" s="60"/>
    </row>
    <row r="1253" spans="1:2" ht="21" hidden="1" customHeight="1">
      <c r="A1253" s="61" t="s">
        <v>1079</v>
      </c>
      <c r="B1253" s="60"/>
    </row>
    <row r="1254" spans="1:2" ht="21" hidden="1" customHeight="1">
      <c r="A1254" s="61" t="s">
        <v>1080</v>
      </c>
      <c r="B1254" s="60"/>
    </row>
    <row r="1255" spans="1:2" ht="21" hidden="1" customHeight="1">
      <c r="A1255" s="61" t="s">
        <v>1081</v>
      </c>
      <c r="B1255" s="60"/>
    </row>
    <row r="1256" spans="1:2" ht="21" hidden="1" customHeight="1">
      <c r="A1256" s="61" t="s">
        <v>1082</v>
      </c>
      <c r="B1256" s="60"/>
    </row>
    <row r="1257" spans="1:2" ht="21" customHeight="1">
      <c r="A1257" s="59" t="s">
        <v>1083</v>
      </c>
      <c r="B1257" s="60">
        <f>B1258+B1270+B1276+B1282+B1290+B1303+B1307+B1311</f>
        <v>0</v>
      </c>
    </row>
    <row r="1258" spans="1:2" ht="21" customHeight="1">
      <c r="A1258" s="59" t="s">
        <v>1084</v>
      </c>
      <c r="B1258" s="60">
        <f>SUM(B1259:B1269)</f>
        <v>0</v>
      </c>
    </row>
    <row r="1259" spans="1:2" ht="21" hidden="1" customHeight="1">
      <c r="A1259" s="61" t="s">
        <v>113</v>
      </c>
      <c r="B1259" s="60"/>
    </row>
    <row r="1260" spans="1:2" ht="21" hidden="1" customHeight="1">
      <c r="A1260" s="61" t="s">
        <v>114</v>
      </c>
      <c r="B1260" s="60"/>
    </row>
    <row r="1261" spans="1:2" ht="21" hidden="1" customHeight="1">
      <c r="A1261" s="61" t="s">
        <v>115</v>
      </c>
      <c r="B1261" s="60"/>
    </row>
    <row r="1262" spans="1:2" ht="21" hidden="1" customHeight="1">
      <c r="A1262" s="61" t="s">
        <v>1085</v>
      </c>
      <c r="B1262" s="60"/>
    </row>
    <row r="1263" spans="1:2" ht="21" hidden="1" customHeight="1">
      <c r="A1263" s="61" t="s">
        <v>1086</v>
      </c>
      <c r="B1263" s="60"/>
    </row>
    <row r="1264" spans="1:2" ht="21" hidden="1" customHeight="1">
      <c r="A1264" s="61" t="s">
        <v>1087</v>
      </c>
      <c r="B1264" s="60"/>
    </row>
    <row r="1265" spans="1:2" ht="21" hidden="1" customHeight="1">
      <c r="A1265" s="61" t="s">
        <v>1088</v>
      </c>
      <c r="B1265" s="60"/>
    </row>
    <row r="1266" spans="1:2" ht="21" hidden="1" customHeight="1">
      <c r="A1266" s="61" t="s">
        <v>1089</v>
      </c>
      <c r="B1266" s="60"/>
    </row>
    <row r="1267" spans="1:2" ht="21" hidden="1" customHeight="1">
      <c r="A1267" s="61" t="s">
        <v>1090</v>
      </c>
      <c r="B1267" s="60"/>
    </row>
    <row r="1268" spans="1:2" ht="21" hidden="1" customHeight="1">
      <c r="A1268" s="61" t="s">
        <v>122</v>
      </c>
      <c r="B1268" s="60"/>
    </row>
    <row r="1269" spans="1:2" ht="21" hidden="1" customHeight="1">
      <c r="A1269" s="61" t="s">
        <v>1091</v>
      </c>
      <c r="B1269" s="60"/>
    </row>
    <row r="1270" spans="1:2" ht="21" customHeight="1">
      <c r="A1270" s="59" t="s">
        <v>1092</v>
      </c>
      <c r="B1270" s="60">
        <f>SUM(B1271:B1275)</f>
        <v>0</v>
      </c>
    </row>
    <row r="1271" spans="1:2" ht="21" hidden="1" customHeight="1">
      <c r="A1271" s="61" t="s">
        <v>113</v>
      </c>
      <c r="B1271" s="60"/>
    </row>
    <row r="1272" spans="1:2" ht="21" hidden="1" customHeight="1">
      <c r="A1272" s="61" t="s">
        <v>114</v>
      </c>
      <c r="B1272" s="60"/>
    </row>
    <row r="1273" spans="1:2" ht="21" hidden="1" customHeight="1">
      <c r="A1273" s="61" t="s">
        <v>115</v>
      </c>
      <c r="B1273" s="60"/>
    </row>
    <row r="1274" spans="1:2" ht="21" hidden="1" customHeight="1">
      <c r="A1274" s="61" t="s">
        <v>1093</v>
      </c>
      <c r="B1274" s="60"/>
    </row>
    <row r="1275" spans="1:2" ht="21" hidden="1" customHeight="1">
      <c r="A1275" s="61" t="s">
        <v>1094</v>
      </c>
      <c r="B1275" s="60"/>
    </row>
    <row r="1276" spans="1:2" ht="21" customHeight="1">
      <c r="A1276" s="59" t="s">
        <v>1095</v>
      </c>
      <c r="B1276" s="60">
        <f>SUM(B1277:B1281)</f>
        <v>0</v>
      </c>
    </row>
    <row r="1277" spans="1:2" ht="21" hidden="1" customHeight="1">
      <c r="A1277" s="61" t="s">
        <v>113</v>
      </c>
      <c r="B1277" s="60"/>
    </row>
    <row r="1278" spans="1:2" ht="21" hidden="1" customHeight="1">
      <c r="A1278" s="61" t="s">
        <v>114</v>
      </c>
      <c r="B1278" s="60"/>
    </row>
    <row r="1279" spans="1:2" ht="21" hidden="1" customHeight="1">
      <c r="A1279" s="61" t="s">
        <v>115</v>
      </c>
      <c r="B1279" s="60"/>
    </row>
    <row r="1280" spans="1:2" ht="21" hidden="1" customHeight="1">
      <c r="A1280" s="61" t="s">
        <v>1096</v>
      </c>
      <c r="B1280" s="60"/>
    </row>
    <row r="1281" spans="1:2" ht="21" hidden="1" customHeight="1">
      <c r="A1281" s="61" t="s">
        <v>1097</v>
      </c>
      <c r="B1281" s="60"/>
    </row>
    <row r="1282" spans="1:2" ht="21" customHeight="1">
      <c r="A1282" s="59" t="s">
        <v>1098</v>
      </c>
      <c r="B1282" s="60">
        <f>SUM(B1283:B1289)</f>
        <v>0</v>
      </c>
    </row>
    <row r="1283" spans="1:2" ht="21" hidden="1" customHeight="1">
      <c r="A1283" s="61" t="s">
        <v>113</v>
      </c>
      <c r="B1283" s="60"/>
    </row>
    <row r="1284" spans="1:2" ht="21" hidden="1" customHeight="1">
      <c r="A1284" s="61" t="s">
        <v>114</v>
      </c>
      <c r="B1284" s="60"/>
    </row>
    <row r="1285" spans="1:2" ht="21" hidden="1" customHeight="1">
      <c r="A1285" s="61" t="s">
        <v>115</v>
      </c>
      <c r="B1285" s="60"/>
    </row>
    <row r="1286" spans="1:2" ht="21" hidden="1" customHeight="1">
      <c r="A1286" s="61" t="s">
        <v>1099</v>
      </c>
      <c r="B1286" s="60"/>
    </row>
    <row r="1287" spans="1:2" ht="21" hidden="1" customHeight="1">
      <c r="A1287" s="61" t="s">
        <v>1100</v>
      </c>
      <c r="B1287" s="60"/>
    </row>
    <row r="1288" spans="1:2" ht="21" hidden="1" customHeight="1">
      <c r="A1288" s="61" t="s">
        <v>122</v>
      </c>
      <c r="B1288" s="60"/>
    </row>
    <row r="1289" spans="1:2" ht="21" hidden="1" customHeight="1">
      <c r="A1289" s="61" t="s">
        <v>1101</v>
      </c>
      <c r="B1289" s="60"/>
    </row>
    <row r="1290" spans="1:2" ht="21" customHeight="1">
      <c r="A1290" s="59" t="s">
        <v>1102</v>
      </c>
      <c r="B1290" s="60">
        <f>SUM(B1291:B1302)</f>
        <v>0</v>
      </c>
    </row>
    <row r="1291" spans="1:2" ht="21" hidden="1" customHeight="1">
      <c r="A1291" s="61" t="s">
        <v>113</v>
      </c>
      <c r="B1291" s="60"/>
    </row>
    <row r="1292" spans="1:2" ht="21" hidden="1" customHeight="1">
      <c r="A1292" s="61" t="s">
        <v>114</v>
      </c>
      <c r="B1292" s="60"/>
    </row>
    <row r="1293" spans="1:2" ht="21" hidden="1" customHeight="1">
      <c r="A1293" s="61" t="s">
        <v>115</v>
      </c>
      <c r="B1293" s="60"/>
    </row>
    <row r="1294" spans="1:2" ht="21" hidden="1" customHeight="1">
      <c r="A1294" s="61" t="s">
        <v>1103</v>
      </c>
      <c r="B1294" s="60"/>
    </row>
    <row r="1295" spans="1:2" ht="21" hidden="1" customHeight="1">
      <c r="A1295" s="61" t="s">
        <v>1104</v>
      </c>
      <c r="B1295" s="60"/>
    </row>
    <row r="1296" spans="1:2" ht="21" hidden="1" customHeight="1">
      <c r="A1296" s="61" t="s">
        <v>1105</v>
      </c>
      <c r="B1296" s="60"/>
    </row>
    <row r="1297" spans="1:2" ht="21" hidden="1" customHeight="1">
      <c r="A1297" s="61" t="s">
        <v>1106</v>
      </c>
      <c r="B1297" s="60"/>
    </row>
    <row r="1298" spans="1:2" ht="21" hidden="1" customHeight="1">
      <c r="A1298" s="61" t="s">
        <v>1107</v>
      </c>
      <c r="B1298" s="60"/>
    </row>
    <row r="1299" spans="1:2" ht="21" hidden="1" customHeight="1">
      <c r="A1299" s="61" t="s">
        <v>1108</v>
      </c>
      <c r="B1299" s="60"/>
    </row>
    <row r="1300" spans="1:2" ht="21" hidden="1" customHeight="1">
      <c r="A1300" s="61" t="s">
        <v>1109</v>
      </c>
      <c r="B1300" s="60"/>
    </row>
    <row r="1301" spans="1:2" ht="21" hidden="1" customHeight="1">
      <c r="A1301" s="61" t="s">
        <v>1110</v>
      </c>
      <c r="B1301" s="60"/>
    </row>
    <row r="1302" spans="1:2" ht="21" hidden="1" customHeight="1">
      <c r="A1302" s="61" t="s">
        <v>1111</v>
      </c>
      <c r="B1302" s="60"/>
    </row>
    <row r="1303" spans="1:2" ht="21" customHeight="1">
      <c r="A1303" s="59" t="s">
        <v>1112</v>
      </c>
      <c r="B1303" s="60">
        <f>SUM(B1304:B1306)</f>
        <v>0</v>
      </c>
    </row>
    <row r="1304" spans="1:2" ht="21" hidden="1" customHeight="1">
      <c r="A1304" s="61" t="s">
        <v>1113</v>
      </c>
      <c r="B1304" s="60"/>
    </row>
    <row r="1305" spans="1:2" ht="21" hidden="1" customHeight="1">
      <c r="A1305" s="61" t="s">
        <v>1114</v>
      </c>
      <c r="B1305" s="60"/>
    </row>
    <row r="1306" spans="1:2" ht="21" hidden="1" customHeight="1">
      <c r="A1306" s="61" t="s">
        <v>1115</v>
      </c>
      <c r="B1306" s="60"/>
    </row>
    <row r="1307" spans="1:2" ht="21" customHeight="1">
      <c r="A1307" s="59" t="s">
        <v>1116</v>
      </c>
      <c r="B1307" s="60">
        <f>SUM(B1308:B1310)</f>
        <v>0</v>
      </c>
    </row>
    <row r="1308" spans="1:2" ht="21" hidden="1" customHeight="1">
      <c r="A1308" s="61" t="s">
        <v>1117</v>
      </c>
      <c r="B1308" s="60"/>
    </row>
    <row r="1309" spans="1:2" ht="21" hidden="1" customHeight="1">
      <c r="A1309" s="61" t="s">
        <v>1118</v>
      </c>
      <c r="B1309" s="60"/>
    </row>
    <row r="1310" spans="1:2" ht="21" hidden="1" customHeight="1">
      <c r="A1310" s="61" t="s">
        <v>1119</v>
      </c>
      <c r="B1310" s="60"/>
    </row>
    <row r="1311" spans="1:2" ht="21" customHeight="1">
      <c r="A1311" s="59" t="s">
        <v>1120</v>
      </c>
      <c r="B1311" s="60">
        <f>B1312</f>
        <v>0</v>
      </c>
    </row>
    <row r="1312" spans="1:2" ht="21" hidden="1" customHeight="1">
      <c r="A1312" s="61" t="s">
        <v>1121</v>
      </c>
      <c r="B1312" s="60"/>
    </row>
    <row r="1313" spans="1:2" ht="21" customHeight="1">
      <c r="A1313" s="59" t="s">
        <v>1565</v>
      </c>
      <c r="B1313" s="131">
        <v>34</v>
      </c>
    </row>
    <row r="1314" spans="1:2" ht="21" customHeight="1">
      <c r="A1314" s="59" t="s">
        <v>1122</v>
      </c>
      <c r="B1314" s="131">
        <f t="shared" ref="B1314:B1315" si="0">B1315</f>
        <v>0</v>
      </c>
    </row>
    <row r="1315" spans="1:2" ht="21" customHeight="1">
      <c r="A1315" s="59" t="s">
        <v>984</v>
      </c>
      <c r="B1315" s="60">
        <f t="shared" si="0"/>
        <v>0</v>
      </c>
    </row>
    <row r="1316" spans="1:2" ht="21" hidden="1" customHeight="1">
      <c r="A1316" s="61" t="s">
        <v>266</v>
      </c>
      <c r="B1316" s="60"/>
    </row>
    <row r="1317" spans="1:2" ht="21" customHeight="1">
      <c r="A1317" s="59" t="s">
        <v>1123</v>
      </c>
      <c r="B1317" s="60">
        <f>SUM(B1318:B1320)</f>
        <v>0</v>
      </c>
    </row>
    <row r="1318" spans="1:2" ht="21" hidden="1" customHeight="1">
      <c r="A1318" s="59" t="s">
        <v>1124</v>
      </c>
      <c r="B1318" s="60"/>
    </row>
    <row r="1319" spans="1:2" ht="21" hidden="1" customHeight="1">
      <c r="A1319" s="59" t="s">
        <v>1125</v>
      </c>
      <c r="B1319" s="60"/>
    </row>
    <row r="1320" spans="1:2" ht="21" customHeight="1">
      <c r="A1320" s="59" t="s">
        <v>1126</v>
      </c>
      <c r="B1320" s="60">
        <f>SUM(B1321:B1324)</f>
        <v>0</v>
      </c>
    </row>
    <row r="1321" spans="1:2" ht="21" hidden="1" customHeight="1">
      <c r="A1321" s="61" t="s">
        <v>1127</v>
      </c>
      <c r="B1321" s="60"/>
    </row>
    <row r="1322" spans="1:2" ht="21" hidden="1" customHeight="1">
      <c r="A1322" s="61" t="s">
        <v>1128</v>
      </c>
      <c r="B1322" s="60"/>
    </row>
    <row r="1323" spans="1:2" ht="21" hidden="1" customHeight="1">
      <c r="A1323" s="61" t="s">
        <v>1129</v>
      </c>
      <c r="B1323" s="60"/>
    </row>
    <row r="1324" spans="1:2" ht="21" hidden="1" customHeight="1">
      <c r="A1324" s="61" t="s">
        <v>1130</v>
      </c>
      <c r="B1324" s="60"/>
    </row>
    <row r="1325" spans="1:2" ht="21" customHeight="1">
      <c r="A1325" s="59" t="s">
        <v>1131</v>
      </c>
      <c r="B1325" s="60">
        <f>SUM(B1326:B1328)</f>
        <v>0</v>
      </c>
    </row>
    <row r="1326" spans="1:2" ht="21" hidden="1" customHeight="1">
      <c r="A1326" s="59" t="s">
        <v>1132</v>
      </c>
      <c r="B1326" s="60"/>
    </row>
    <row r="1327" spans="1:2" ht="21" hidden="1" customHeight="1">
      <c r="A1327" s="59" t="s">
        <v>1133</v>
      </c>
      <c r="B1327" s="60"/>
    </row>
    <row r="1328" spans="1:2" ht="21" hidden="1" customHeight="1">
      <c r="A1328" s="135" t="s">
        <v>1134</v>
      </c>
      <c r="B1328" s="64"/>
    </row>
    <row r="1329" spans="1:2" ht="25.5" customHeight="1">
      <c r="A1329" s="336" t="s">
        <v>1428</v>
      </c>
      <c r="B1329" s="336"/>
    </row>
  </sheetData>
  <autoFilter ref="A4:C1329">
    <filterColumn colId="1">
      <filters>
        <filter val="0"/>
        <filter val="1,042"/>
        <filter val="101"/>
        <filter val="102"/>
        <filter val="104"/>
        <filter val="124"/>
        <filter val="126"/>
        <filter val="141"/>
        <filter val="193"/>
        <filter val="2"/>
        <filter val="203"/>
        <filter val="264"/>
        <filter val="287"/>
        <filter val="3,428"/>
        <filter val="38"/>
        <filter val="40"/>
        <filter val="402"/>
        <filter val="431"/>
        <filter val="44"/>
        <filter val="45"/>
        <filter val="465"/>
        <filter val="492"/>
        <filter val="51"/>
        <filter val="53"/>
        <filter val="56"/>
        <filter val="61"/>
        <filter val="63"/>
        <filter val="68"/>
        <filter val="72"/>
        <filter val="762"/>
        <filter val="825"/>
        <filter val="894"/>
        <filter val="注：本表详细反映2022年一般公共预算支出情况，按预算法要求细化到功能分类项级科目。"/>
      </filters>
    </filterColumn>
    <extLst/>
  </autoFilter>
  <mergeCells count="4">
    <mergeCell ref="A1:B1"/>
    <mergeCell ref="A2:B2"/>
    <mergeCell ref="A3:B3"/>
    <mergeCell ref="A1329:B1329"/>
  </mergeCells>
  <phoneticPr fontId="69"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dcterms:modified xsi:type="dcterms:W3CDTF">2022-09-27T08:12:42Z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366B966B5967477999FA7D515BB406D1</vt:lpwstr>
  </property>
  <property fmtid="{D5CDD505-2E9C-101B-9397-08002B2CF9AE}" pid="3" name="KSOProductBuildVer">
    <vt:lpwstr>2052-11.1.0.12358</vt:lpwstr>
  </property>
</Properties>
</file>