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 firstSheet="1" activeTab="3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<sst xmlns="http://schemas.openxmlformats.org/spreadsheetml/2006/main" count="300" uniqueCount="181">
  <si>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</si>
  <si>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</si>
  <si>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</si>
  <si>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</si>
  <si>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</si>
  <si>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</si>
  <si>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</si>
  <si>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</si>
  <si>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</si>
  <si>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</si>
  <si>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</si>
  <si>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</si>
  <si>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</si>
  <si>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</si>
  <si>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</si>
  <si>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</si>
  <si>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</si>
  <si>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</si>
  <si>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</si>
  <si>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</si>
  <si>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</si>
  <si>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</si>
  <si>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</si>
  <si>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</si>
  <si>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</si>
  <si>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</si>
  <si>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</si>
  <si>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</si>
  <si>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</si>
  <si>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</si>
  <si>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</si>
  <si>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</si>
  <si>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</si>
  <si>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</si>
  <si>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</si>
  <si>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</si>
  <si>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</si>
  <si>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</si>
  <si>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</si>
  <si>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</si>
  <si>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</si>
  <si>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</si>
  <si>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</si>
  <si>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</si>
  <si>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</si>
  <si>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</si>
  <si>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</si>
  <si>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</si>
  <si>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</si>
  <si>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</si>
  <si>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</si>
  <si>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</si>
  <si>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</si>
  <si>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</si>
  <si>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</si>
  <si>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</si>
  <si>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</si>
  <si>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</si>
  <si>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</si>
  <si>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</si>
  <si>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</si>
  <si>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</si>
  <si>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</si>
  <si>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</si>
  <si>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</si>
  <si>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</si>
  <si>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</si>
  <si>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</si>
  <si>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</si>
  <si>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</si>
  <si>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</si>
  <si>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</si>
  <si>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</si>
  <si>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</si>
  <si>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</si>
  <si>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</si>
  <si>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</si>
  <si>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</si>
  <si>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</si>
  <si>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</si>
  <si>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</si>
  <si>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</si>
  <si>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</si>
  <si>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</si>
  <si>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</si>
  <si>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</si>
  <si>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</si>
  <si>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</si>
  <si>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</si>
  <si>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</si>
  <si>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</si>
  <si>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</si>
  <si>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</si>
  <si>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</si>
  <si>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</si>
  <si>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</si>
  <si>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</si>
  <si>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</si>
  <si>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</si>
  <si>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</si>
  <si>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</si>
  <si>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</si>
  <si>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</si>
  <si>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</si>
  <si>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</si>
  <si>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</si>
  <si>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</si>
  <si>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</si>
  <si>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</si>
  <si>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</si>
  <si>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</si>
  <si>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</si>
  <si>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</si>
  <si>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</si>
  <si>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</si>
  <si>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</si>
  <si>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</si>
  <si>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重庆市涪陵区武陵山乡2024年重点专项预算绩效</t>
  </si>
  <si>
    <t>2024年武陵山乡重点专项资金目录</t>
  </si>
  <si>
    <t>2024年预算</t>
  </si>
  <si>
    <t>乡级资金安排</t>
  </si>
  <si>
    <t>村（社区）干部误工补助</t>
  </si>
  <si>
    <t>武陵山乡人民政府（本级）</t>
  </si>
  <si>
    <t>2024年重点专项绩效目标表</t>
  </si>
  <si>
    <t>单位信息：</t>
  </si>
  <si>
    <t>924001-重庆市涪陵区武陵山乡人民政府（本级）</t>
  </si>
  <si>
    <t>预算项目：</t>
  </si>
  <si>
    <t>50010222T000000153710-村（社区）干部误工补助</t>
  </si>
  <si>
    <t>职能职责与活动：</t>
  </si>
  <si>
    <t>05-经济发展工作/03-农村经营管理</t>
  </si>
  <si>
    <t>主管部门：</t>
  </si>
  <si>
    <t>924-重庆市涪陵区武陵山乡人民政府</t>
  </si>
  <si>
    <t>项目经办人：</t>
  </si>
  <si>
    <t>邓小庆</t>
  </si>
  <si>
    <t>项目总额：</t>
  </si>
  <si>
    <t>万元</t>
  </si>
  <si>
    <t>预算执行率权重：</t>
  </si>
  <si>
    <t>项目经办人电话：：</t>
  </si>
  <si>
    <t>13436056737</t>
  </si>
  <si>
    <t>其中： 财政资金：</t>
  </si>
  <si>
    <t>年度目标：</t>
  </si>
  <si>
    <t>加强农村基层组织建设和村社区干部队伍建设，调动村社区干部干事积极性、主动性，切实增强责任意识和服务意识，增强解决农村复杂矛盾和突出问题能力，确保农村经济发展、社会稳定。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</si>
  <si>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</si>
  <si>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</si>
  <si>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</si>
  <si>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</si>
  <si>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</si>
  <si>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</si>
  <si>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</si>
  <si>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</si>
  <si>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指标值</t>
  </si>
  <si>
    <t>本年绩效指标值</t>
  </si>
  <si>
    <t>度量单位</t>
  </si>
  <si>
    <t>权重（%）</t>
  </si>
  <si>
    <t>本年权重</t>
  </si>
  <si>
    <t>是否核心指标</t>
  </si>
  <si>
    <t>备注</t>
  </si>
  <si>
    <t>产出指标</t>
  </si>
  <si>
    <t>数量指标</t>
  </si>
  <si>
    <t>村社区干部建设人数</t>
  </si>
  <si>
    <t>≥</t>
  </si>
  <si>
    <t>79</t>
  </si>
  <si>
    <t>人</t>
  </si>
  <si>
    <t>30</t>
  </si>
  <si>
    <t>是</t>
  </si>
  <si>
    <t>每年开展村民活动次数</t>
  </si>
  <si>
    <t>＞</t>
  </si>
  <si>
    <t>5</t>
  </si>
  <si>
    <t>次</t>
  </si>
  <si>
    <t>否</t>
  </si>
  <si>
    <t>效益指标</t>
  </si>
  <si>
    <t>社会效益</t>
  </si>
  <si>
    <t>群众矛盾化解率</t>
  </si>
  <si>
    <t>90</t>
  </si>
  <si>
    <t>%</t>
  </si>
  <si>
    <t>20</t>
  </si>
  <si>
    <t>满意度指标</t>
  </si>
  <si>
    <t>服务对象满意度指标</t>
  </si>
  <si>
    <t>群众满意率</t>
  </si>
  <si>
    <t>98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</si>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</sst>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  <scheme val="major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5" borderId="30" applyNumberFormat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0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0" fontId="1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/>
    <xf numFmtId="0" fontId="1" fillId="0" borderId="12" xfId="0" applyFont="1" applyFill="1" applyBorder="1" applyAlignment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6" fontId="5" fillId="0" borderId="20" xfId="0" applyNumberFormat="1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0" fillId="0" borderId="2" xfId="0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57" fontId="8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76" fontId="9" fillId="0" borderId="2" xfId="0" applyNumberFormat="1" applyFont="1" applyBorder="1">
      <alignment vertical="center"/>
    </xf>
    <xf numFmtId="176" fontId="9" fillId="0" borderId="20" xfId="0" applyNumberFormat="1" applyFont="1" applyBorder="1">
      <alignment vertical="center"/>
    </xf>
    <xf numFmtId="0" fontId="9" fillId="0" borderId="24" xfId="0" applyFont="1" applyBorder="1" applyAlignment="1">
      <alignment vertical="center" wrapText="1"/>
    </xf>
    <xf numFmtId="176" fontId="9" fillId="0" borderId="24" xfId="0" applyNumberFormat="1" applyFont="1" applyBorder="1">
      <alignment vertical="center"/>
    </xf>
    <xf numFmtId="176" fontId="9" fillId="0" borderId="25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4.4"/>
  <cols>
    <col min="1" max="1" width="6" style="32" customWidth="1"/>
    <col min="2" max="2" width="33.25" style="33" customWidth="1"/>
    <col min="3" max="3" width="15.25" style="33" customWidth="1"/>
    <col min="4" max="6" width="10.75" style="34" customWidth="1"/>
  </cols>
  <sheetData>
    <row r="1" s="59" customFormat="1" ht="66" customHeight="1" spans="1:1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ht="39" customHeight="1" spans="1:6">
      <c r="A2" s="28" t="s">
        <v>1</v>
      </c>
      <c r="B2" s="29"/>
      <c r="C2" s="29"/>
      <c r="D2" s="30"/>
      <c r="E2" s="30"/>
      <c r="F2" s="31"/>
    </row>
    <row r="3" ht="21" customHeight="1" spans="6:6">
      <c r="F3" s="34" t="s">
        <v>2</v>
      </c>
    </row>
    <row r="4" s="32" customFormat="1" ht="29.1" customHeight="1" spans="1:10">
      <c r="A4" s="35" t="s">
        <v>3</v>
      </c>
      <c r="B4" s="61" t="s">
        <v>4</v>
      </c>
      <c r="C4" s="37" t="s">
        <v>5</v>
      </c>
      <c r="D4" s="38" t="s">
        <v>6</v>
      </c>
      <c r="E4" s="38"/>
      <c r="F4" s="39"/>
      <c r="J4" s="32" t="s">
        <v>7</v>
      </c>
    </row>
    <row r="5" s="45" customFormat="1" ht="29.1" customHeight="1" spans="1:6">
      <c r="A5" s="40"/>
      <c r="B5" s="62"/>
      <c r="C5" s="42"/>
      <c r="D5" s="43" t="s">
        <v>8</v>
      </c>
      <c r="E5" s="43" t="s">
        <v>9</v>
      </c>
      <c r="F5" s="44" t="s">
        <v>10</v>
      </c>
    </row>
    <row r="6" s="45" customFormat="1" ht="29.1" customHeight="1" spans="1:6">
      <c r="A6" s="46" t="s">
        <v>11</v>
      </c>
      <c r="B6" s="47"/>
      <c r="C6" s="48"/>
      <c r="D6" s="43">
        <f>E6+F6</f>
        <v>109958.468</v>
      </c>
      <c r="E6" s="43">
        <f>SUBTOTAL(9,E7:E55)</f>
        <v>58340.468</v>
      </c>
      <c r="F6" s="44">
        <f>SUBTOTAL(9,F7:F55)</f>
        <v>51618</v>
      </c>
    </row>
    <row r="7" s="59" customFormat="1" ht="35.1" customHeight="1" spans="1:11">
      <c r="A7" s="63">
        <v>1</v>
      </c>
      <c r="B7" s="64" t="s">
        <v>12</v>
      </c>
      <c r="C7" s="64" t="s">
        <v>13</v>
      </c>
      <c r="D7" s="65">
        <f>E7+F7</f>
        <v>278</v>
      </c>
      <c r="E7" s="65">
        <v>170</v>
      </c>
      <c r="F7" s="66">
        <f>VLOOKUP(B7,[1]Sheet1!$J$2:$K$155,2,0)</f>
        <v>108</v>
      </c>
      <c r="J7" s="59" t="s">
        <v>14</v>
      </c>
      <c r="K7" s="59" t="s">
        <v>15</v>
      </c>
    </row>
    <row r="8" ht="20.1" customHeight="1" spans="1:11">
      <c r="A8" s="50">
        <v>2</v>
      </c>
      <c r="B8" s="52" t="s">
        <v>16</v>
      </c>
      <c r="C8" s="52" t="s">
        <v>13</v>
      </c>
      <c r="D8" s="53">
        <f t="shared" ref="D8:D55" si="0">E8+F8</f>
        <v>133.2</v>
      </c>
      <c r="E8" s="53">
        <v>133.2</v>
      </c>
      <c r="F8" s="54"/>
      <c r="J8" t="s">
        <v>14</v>
      </c>
      <c r="K8" t="s">
        <v>15</v>
      </c>
    </row>
    <row r="9" ht="20.1" customHeight="1" spans="1:11">
      <c r="A9" s="50">
        <v>3</v>
      </c>
      <c r="B9" s="52" t="s">
        <v>17</v>
      </c>
      <c r="C9" s="52" t="s">
        <v>13</v>
      </c>
      <c r="D9" s="53">
        <f t="shared" si="0"/>
        <v>162</v>
      </c>
      <c r="E9" s="53">
        <v>162</v>
      </c>
      <c r="F9" s="54"/>
      <c r="J9" t="s">
        <v>14</v>
      </c>
      <c r="K9" t="s">
        <v>15</v>
      </c>
    </row>
    <row r="10" s="59" customFormat="1" ht="20.1" customHeight="1" spans="1:11">
      <c r="A10" s="63">
        <v>4</v>
      </c>
      <c r="B10" s="64" t="s">
        <v>18</v>
      </c>
      <c r="C10" s="64" t="s">
        <v>19</v>
      </c>
      <c r="D10" s="65">
        <f t="shared" si="0"/>
        <v>545</v>
      </c>
      <c r="E10" s="65">
        <v>545</v>
      </c>
      <c r="F10" s="66"/>
      <c r="J10" s="59" t="s">
        <v>20</v>
      </c>
      <c r="K10" s="59" t="s">
        <v>15</v>
      </c>
    </row>
    <row r="11" ht="20.1" customHeight="1" spans="1:11">
      <c r="A11" s="50">
        <v>5</v>
      </c>
      <c r="B11" s="52" t="s">
        <v>21</v>
      </c>
      <c r="C11" s="52" t="s">
        <v>19</v>
      </c>
      <c r="D11" s="53">
        <f t="shared" si="0"/>
        <v>295.6</v>
      </c>
      <c r="E11" s="53">
        <v>189.6</v>
      </c>
      <c r="F11" s="54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50">
        <v>6</v>
      </c>
      <c r="B12" s="52" t="s">
        <v>22</v>
      </c>
      <c r="C12" s="52" t="s">
        <v>23</v>
      </c>
      <c r="D12" s="53">
        <f t="shared" si="0"/>
        <v>149</v>
      </c>
      <c r="E12" s="53">
        <v>110</v>
      </c>
      <c r="F12" s="54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50">
        <v>7</v>
      </c>
      <c r="B13" s="52" t="s">
        <v>25</v>
      </c>
      <c r="C13" s="52" t="s">
        <v>26</v>
      </c>
      <c r="D13" s="53">
        <f t="shared" si="0"/>
        <v>388</v>
      </c>
      <c r="E13" s="53">
        <v>388</v>
      </c>
      <c r="F13" s="54"/>
      <c r="J13" t="s">
        <v>27</v>
      </c>
      <c r="K13" t="s">
        <v>15</v>
      </c>
    </row>
    <row r="14" s="59" customFormat="1" ht="20.1" customHeight="1" spans="1:11">
      <c r="A14" s="63">
        <v>8</v>
      </c>
      <c r="B14" s="64" t="s">
        <v>28</v>
      </c>
      <c r="C14" s="64" t="s">
        <v>29</v>
      </c>
      <c r="D14" s="65">
        <f t="shared" si="0"/>
        <v>100</v>
      </c>
      <c r="E14" s="65">
        <v>100</v>
      </c>
      <c r="F14" s="66"/>
      <c r="J14" s="59" t="s">
        <v>30</v>
      </c>
      <c r="K14" s="59" t="s">
        <v>15</v>
      </c>
    </row>
    <row r="15" ht="20.1" customHeight="1" spans="1:11">
      <c r="A15" s="50">
        <v>9</v>
      </c>
      <c r="B15" s="52" t="s">
        <v>31</v>
      </c>
      <c r="C15" s="52" t="s">
        <v>32</v>
      </c>
      <c r="D15" s="53">
        <f t="shared" si="0"/>
        <v>360</v>
      </c>
      <c r="E15" s="53">
        <v>360</v>
      </c>
      <c r="F15" s="54"/>
      <c r="J15" t="s">
        <v>33</v>
      </c>
      <c r="K15" t="s">
        <v>15</v>
      </c>
    </row>
    <row r="16" ht="20.1" customHeight="1" spans="1:11">
      <c r="A16" s="50">
        <v>10</v>
      </c>
      <c r="B16" s="52" t="s">
        <v>34</v>
      </c>
      <c r="C16" s="52" t="s">
        <v>35</v>
      </c>
      <c r="D16" s="53">
        <f t="shared" si="0"/>
        <v>1314</v>
      </c>
      <c r="E16" s="53">
        <v>540</v>
      </c>
      <c r="F16" s="54">
        <f>VLOOKUP(B16,[1]Sheet1!$J$2:$K$155,2,0)</f>
        <v>774</v>
      </c>
      <c r="J16" t="s">
        <v>36</v>
      </c>
      <c r="K16" t="s">
        <v>37</v>
      </c>
    </row>
    <row r="17" s="59" customFormat="1" ht="20.1" customHeight="1" spans="1:11">
      <c r="A17" s="63">
        <v>11</v>
      </c>
      <c r="B17" s="64" t="s">
        <v>38</v>
      </c>
      <c r="C17" s="64" t="s">
        <v>35</v>
      </c>
      <c r="D17" s="65">
        <f t="shared" si="0"/>
        <v>13662</v>
      </c>
      <c r="E17" s="65">
        <v>0</v>
      </c>
      <c r="F17" s="66">
        <f>VLOOKUP(B17,[1]Sheet1!$J$2:$K$155,2,0)</f>
        <v>13662</v>
      </c>
      <c r="J17" s="59" t="s">
        <v>36</v>
      </c>
      <c r="K17" s="59" t="s">
        <v>37</v>
      </c>
    </row>
    <row r="18" ht="20.1" customHeight="1" spans="1:11">
      <c r="A18" s="50">
        <v>12</v>
      </c>
      <c r="B18" s="52" t="s">
        <v>39</v>
      </c>
      <c r="C18" s="52" t="s">
        <v>35</v>
      </c>
      <c r="D18" s="53">
        <f t="shared" si="0"/>
        <v>2509</v>
      </c>
      <c r="E18" s="53">
        <v>1293</v>
      </c>
      <c r="F18" s="54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50">
        <v>13</v>
      </c>
      <c r="B19" s="52" t="s">
        <v>40</v>
      </c>
      <c r="C19" s="52" t="s">
        <v>35</v>
      </c>
      <c r="D19" s="53">
        <f t="shared" si="0"/>
        <v>7858</v>
      </c>
      <c r="E19" s="53">
        <v>1811</v>
      </c>
      <c r="F19" s="54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50">
        <v>14</v>
      </c>
      <c r="B20" s="52" t="s">
        <v>41</v>
      </c>
      <c r="C20" s="52" t="s">
        <v>35</v>
      </c>
      <c r="D20" s="53">
        <f t="shared" si="0"/>
        <v>5138.9</v>
      </c>
      <c r="E20" s="53">
        <v>2700.9</v>
      </c>
      <c r="F20" s="54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50">
        <v>15</v>
      </c>
      <c r="B21" s="52" t="s">
        <v>42</v>
      </c>
      <c r="C21" s="52" t="s">
        <v>35</v>
      </c>
      <c r="D21" s="53">
        <f t="shared" si="0"/>
        <v>400</v>
      </c>
      <c r="E21" s="53">
        <v>400</v>
      </c>
      <c r="F21" s="54"/>
      <c r="J21" t="s">
        <v>36</v>
      </c>
      <c r="K21" t="s">
        <v>37</v>
      </c>
    </row>
    <row r="22" ht="20.1" customHeight="1" spans="1:11">
      <c r="A22" s="50">
        <v>16</v>
      </c>
      <c r="B22" s="52" t="s">
        <v>43</v>
      </c>
      <c r="C22" s="52" t="s">
        <v>35</v>
      </c>
      <c r="D22" s="53">
        <f t="shared" si="0"/>
        <v>628</v>
      </c>
      <c r="E22" s="53">
        <v>212</v>
      </c>
      <c r="F22" s="54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50">
        <v>17</v>
      </c>
      <c r="B23" s="52" t="s">
        <v>44</v>
      </c>
      <c r="C23" s="52" t="s">
        <v>35</v>
      </c>
      <c r="D23" s="53">
        <f t="shared" si="0"/>
        <v>2132</v>
      </c>
      <c r="E23" s="53">
        <v>90</v>
      </c>
      <c r="F23" s="54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50">
        <v>18</v>
      </c>
      <c r="B24" s="52" t="s">
        <v>45</v>
      </c>
      <c r="C24" s="52" t="s">
        <v>46</v>
      </c>
      <c r="D24" s="53">
        <f t="shared" si="0"/>
        <v>213.5</v>
      </c>
      <c r="E24" s="53">
        <v>213.5</v>
      </c>
      <c r="F24" s="54"/>
      <c r="J24" t="s">
        <v>47</v>
      </c>
      <c r="K24" t="s">
        <v>37</v>
      </c>
    </row>
    <row r="25" ht="20.1" customHeight="1" spans="1:11">
      <c r="A25" s="50">
        <v>19</v>
      </c>
      <c r="B25" s="52" t="s">
        <v>48</v>
      </c>
      <c r="C25" s="52" t="s">
        <v>46</v>
      </c>
      <c r="D25" s="53">
        <f t="shared" si="0"/>
        <v>225</v>
      </c>
      <c r="E25" s="53">
        <v>225</v>
      </c>
      <c r="F25" s="54"/>
      <c r="J25" t="s">
        <v>47</v>
      </c>
      <c r="K25" t="s">
        <v>37</v>
      </c>
    </row>
    <row r="26" ht="35.1" customHeight="1" spans="1:11">
      <c r="A26" s="50">
        <v>20</v>
      </c>
      <c r="B26" s="52" t="s">
        <v>49</v>
      </c>
      <c r="C26" s="52" t="s">
        <v>50</v>
      </c>
      <c r="D26" s="53">
        <f t="shared" si="0"/>
        <v>681</v>
      </c>
      <c r="E26" s="53">
        <v>500</v>
      </c>
      <c r="F26" s="54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50">
        <v>21</v>
      </c>
      <c r="B27" s="52" t="s">
        <v>53</v>
      </c>
      <c r="C27" s="52" t="s">
        <v>50</v>
      </c>
      <c r="D27" s="53">
        <f t="shared" si="0"/>
        <v>1800</v>
      </c>
      <c r="E27" s="53">
        <v>1800</v>
      </c>
      <c r="F27" s="54"/>
      <c r="J27" t="s">
        <v>51</v>
      </c>
      <c r="K27" t="s">
        <v>52</v>
      </c>
    </row>
    <row r="28" ht="20.1" customHeight="1" spans="1:11">
      <c r="A28" s="50">
        <v>22</v>
      </c>
      <c r="B28" s="52" t="s">
        <v>54</v>
      </c>
      <c r="C28" s="52" t="s">
        <v>50</v>
      </c>
      <c r="D28" s="53">
        <f t="shared" si="0"/>
        <v>5187</v>
      </c>
      <c r="E28" s="53">
        <v>2922</v>
      </c>
      <c r="F28" s="54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50">
        <v>23</v>
      </c>
      <c r="B29" s="52" t="s">
        <v>55</v>
      </c>
      <c r="C29" s="52" t="s">
        <v>50</v>
      </c>
      <c r="D29" s="53">
        <f t="shared" si="0"/>
        <v>600</v>
      </c>
      <c r="E29" s="53">
        <v>600</v>
      </c>
      <c r="F29" s="54"/>
      <c r="J29" t="s">
        <v>51</v>
      </c>
      <c r="K29" t="s">
        <v>52</v>
      </c>
    </row>
    <row r="30" ht="20.1" customHeight="1" spans="1:11">
      <c r="A30" s="50">
        <v>24</v>
      </c>
      <c r="B30" s="52" t="s">
        <v>56</v>
      </c>
      <c r="C30" s="52" t="s">
        <v>50</v>
      </c>
      <c r="D30" s="53">
        <f t="shared" si="0"/>
        <v>6295</v>
      </c>
      <c r="E30" s="53">
        <v>1550</v>
      </c>
      <c r="F30" s="54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50">
        <v>25</v>
      </c>
      <c r="B31" s="52" t="s">
        <v>58</v>
      </c>
      <c r="C31" s="52" t="s">
        <v>50</v>
      </c>
      <c r="D31" s="53">
        <f t="shared" si="0"/>
        <v>11714</v>
      </c>
      <c r="E31" s="53">
        <v>2400</v>
      </c>
      <c r="F31" s="54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50">
        <v>26</v>
      </c>
      <c r="B32" s="52" t="s">
        <v>59</v>
      </c>
      <c r="C32" s="52" t="s">
        <v>60</v>
      </c>
      <c r="D32" s="53">
        <f t="shared" si="0"/>
        <v>129.998</v>
      </c>
      <c r="E32" s="53">
        <v>129.998</v>
      </c>
      <c r="F32" s="54"/>
      <c r="J32" t="s">
        <v>61</v>
      </c>
      <c r="K32" t="s">
        <v>52</v>
      </c>
    </row>
    <row r="33" ht="20.1" customHeight="1" spans="1:11">
      <c r="A33" s="50">
        <v>27</v>
      </c>
      <c r="B33" s="52" t="s">
        <v>62</v>
      </c>
      <c r="C33" s="52" t="s">
        <v>63</v>
      </c>
      <c r="D33" s="53">
        <f t="shared" si="0"/>
        <v>1352</v>
      </c>
      <c r="E33" s="53">
        <v>1352</v>
      </c>
      <c r="F33" s="54"/>
      <c r="J33" t="s">
        <v>64</v>
      </c>
      <c r="K33" t="s">
        <v>52</v>
      </c>
    </row>
    <row r="34" ht="20.1" customHeight="1" spans="1:11">
      <c r="A34" s="50">
        <v>28</v>
      </c>
      <c r="B34" s="52" t="s">
        <v>65</v>
      </c>
      <c r="C34" s="52" t="s">
        <v>63</v>
      </c>
      <c r="D34" s="53">
        <f t="shared" si="0"/>
        <v>1000</v>
      </c>
      <c r="E34" s="53">
        <v>1000</v>
      </c>
      <c r="F34" s="54"/>
      <c r="J34" t="s">
        <v>64</v>
      </c>
      <c r="K34" t="s">
        <v>52</v>
      </c>
    </row>
    <row r="35" ht="20.1" customHeight="1" spans="1:11">
      <c r="A35" s="50">
        <v>29</v>
      </c>
      <c r="B35" s="52" t="s">
        <v>66</v>
      </c>
      <c r="C35" s="52" t="s">
        <v>63</v>
      </c>
      <c r="D35" s="53">
        <f t="shared" si="0"/>
        <v>270</v>
      </c>
      <c r="E35" s="53">
        <v>270</v>
      </c>
      <c r="F35" s="54"/>
      <c r="J35" t="s">
        <v>64</v>
      </c>
      <c r="K35" t="s">
        <v>52</v>
      </c>
    </row>
    <row r="36" ht="20.1" customHeight="1" spans="1:11">
      <c r="A36" s="50">
        <v>30</v>
      </c>
      <c r="B36" s="52" t="s">
        <v>67</v>
      </c>
      <c r="C36" s="52" t="s">
        <v>63</v>
      </c>
      <c r="D36" s="53">
        <f t="shared" si="0"/>
        <v>2963</v>
      </c>
      <c r="E36" s="53">
        <v>2963</v>
      </c>
      <c r="F36" s="54"/>
      <c r="J36" t="s">
        <v>64</v>
      </c>
      <c r="K36" t="s">
        <v>52</v>
      </c>
    </row>
    <row r="37" s="59" customFormat="1" ht="35.1" customHeight="1" spans="1:11">
      <c r="A37" s="63">
        <v>31</v>
      </c>
      <c r="B37" s="64" t="s">
        <v>68</v>
      </c>
      <c r="C37" s="64" t="s">
        <v>63</v>
      </c>
      <c r="D37" s="65">
        <f t="shared" si="0"/>
        <v>200</v>
      </c>
      <c r="E37" s="65">
        <v>200</v>
      </c>
      <c r="F37" s="66"/>
      <c r="J37" s="59" t="s">
        <v>69</v>
      </c>
      <c r="K37" s="59" t="s">
        <v>52</v>
      </c>
    </row>
    <row r="38" s="59" customFormat="1" ht="35.1" customHeight="1" spans="1:11">
      <c r="A38" s="63">
        <v>32</v>
      </c>
      <c r="B38" s="64" t="s">
        <v>70</v>
      </c>
      <c r="C38" s="64" t="s">
        <v>71</v>
      </c>
      <c r="D38" s="65">
        <f t="shared" si="0"/>
        <v>1946</v>
      </c>
      <c r="E38" s="65">
        <v>1200</v>
      </c>
      <c r="F38" s="66">
        <f>VLOOKUP(B38,[1]Sheet1!$J$2:$K$155,2,0)</f>
        <v>746</v>
      </c>
      <c r="J38" s="59" t="s">
        <v>72</v>
      </c>
      <c r="K38" s="59" t="s">
        <v>52</v>
      </c>
    </row>
    <row r="39" ht="35.1" customHeight="1" spans="1:11">
      <c r="A39" s="50">
        <v>33</v>
      </c>
      <c r="B39" s="52" t="s">
        <v>73</v>
      </c>
      <c r="C39" s="52" t="s">
        <v>71</v>
      </c>
      <c r="D39" s="53">
        <f t="shared" si="0"/>
        <v>2000</v>
      </c>
      <c r="E39" s="53">
        <v>2000</v>
      </c>
      <c r="F39" s="54"/>
      <c r="J39" t="s">
        <v>72</v>
      </c>
      <c r="K39" t="s">
        <v>52</v>
      </c>
    </row>
    <row r="40" ht="20.1" customHeight="1" spans="1:11">
      <c r="A40" s="50">
        <v>34</v>
      </c>
      <c r="B40" s="52" t="s">
        <v>74</v>
      </c>
      <c r="C40" s="52" t="s">
        <v>75</v>
      </c>
      <c r="D40" s="53">
        <f t="shared" si="0"/>
        <v>5070</v>
      </c>
      <c r="E40" s="53">
        <v>2100</v>
      </c>
      <c r="F40" s="54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50">
        <v>35</v>
      </c>
      <c r="B41" s="52" t="s">
        <v>77</v>
      </c>
      <c r="C41" s="52" t="s">
        <v>75</v>
      </c>
      <c r="D41" s="53">
        <f t="shared" si="0"/>
        <v>5549</v>
      </c>
      <c r="E41" s="53">
        <v>1000</v>
      </c>
      <c r="F41" s="54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50">
        <v>36</v>
      </c>
      <c r="B42" s="52" t="s">
        <v>78</v>
      </c>
      <c r="C42" s="52" t="s">
        <v>79</v>
      </c>
      <c r="D42" s="53">
        <f t="shared" si="0"/>
        <v>3500</v>
      </c>
      <c r="E42" s="53">
        <v>3500</v>
      </c>
      <c r="F42" s="54"/>
      <c r="J42" t="s">
        <v>80</v>
      </c>
      <c r="K42" t="s">
        <v>81</v>
      </c>
    </row>
    <row r="43" s="59" customFormat="1" ht="20.1" customHeight="1" spans="1:11">
      <c r="A43" s="63">
        <v>37</v>
      </c>
      <c r="B43" s="64" t="s">
        <v>82</v>
      </c>
      <c r="C43" s="64" t="s">
        <v>83</v>
      </c>
      <c r="D43" s="65">
        <f t="shared" si="0"/>
        <v>774</v>
      </c>
      <c r="E43" s="65">
        <v>774</v>
      </c>
      <c r="F43" s="66"/>
      <c r="J43" s="59" t="s">
        <v>84</v>
      </c>
      <c r="K43" s="59" t="s">
        <v>81</v>
      </c>
    </row>
    <row r="44" s="59" customFormat="1" ht="20.1" customHeight="1" spans="1:11">
      <c r="A44" s="63">
        <v>38</v>
      </c>
      <c r="B44" s="64" t="s">
        <v>85</v>
      </c>
      <c r="C44" s="64" t="s">
        <v>86</v>
      </c>
      <c r="D44" s="65">
        <f t="shared" si="0"/>
        <v>443</v>
      </c>
      <c r="E44" s="65">
        <v>443</v>
      </c>
      <c r="F44" s="66"/>
      <c r="J44" s="59" t="s">
        <v>87</v>
      </c>
      <c r="K44" s="59" t="s">
        <v>81</v>
      </c>
    </row>
    <row r="45" s="59" customFormat="1" ht="20.1" customHeight="1" spans="1:11">
      <c r="A45" s="63">
        <v>39</v>
      </c>
      <c r="B45" s="64" t="s">
        <v>88</v>
      </c>
      <c r="C45" s="64" t="s">
        <v>89</v>
      </c>
      <c r="D45" s="65">
        <f t="shared" si="0"/>
        <v>150</v>
      </c>
      <c r="E45" s="65">
        <v>150</v>
      </c>
      <c r="F45" s="66"/>
      <c r="J45" s="59" t="s">
        <v>90</v>
      </c>
      <c r="K45" s="59" t="s">
        <v>81</v>
      </c>
    </row>
    <row r="46" ht="20.1" customHeight="1" spans="1:11">
      <c r="A46" s="50">
        <v>40</v>
      </c>
      <c r="B46" s="52" t="s">
        <v>91</v>
      </c>
      <c r="C46" s="52" t="s">
        <v>92</v>
      </c>
      <c r="D46" s="53">
        <f t="shared" si="0"/>
        <v>1164.45</v>
      </c>
      <c r="E46" s="53">
        <v>1164.45</v>
      </c>
      <c r="F46" s="54"/>
      <c r="J46" t="s">
        <v>93</v>
      </c>
      <c r="K46" t="s">
        <v>94</v>
      </c>
    </row>
    <row r="47" s="59" customFormat="1" ht="20.1" customHeight="1" spans="1:11">
      <c r="A47" s="63">
        <v>41</v>
      </c>
      <c r="B47" s="64" t="s">
        <v>95</v>
      </c>
      <c r="C47" s="64" t="s">
        <v>92</v>
      </c>
      <c r="D47" s="65">
        <f t="shared" si="0"/>
        <v>1500</v>
      </c>
      <c r="E47" s="65">
        <v>1500</v>
      </c>
      <c r="F47" s="66"/>
      <c r="J47" s="59" t="s">
        <v>93</v>
      </c>
      <c r="K47" s="59" t="s">
        <v>94</v>
      </c>
    </row>
    <row r="48" s="59" customFormat="1" ht="20.1" customHeight="1" spans="1:11">
      <c r="A48" s="63">
        <v>42</v>
      </c>
      <c r="B48" s="64" t="s">
        <v>96</v>
      </c>
      <c r="C48" s="64" t="s">
        <v>97</v>
      </c>
      <c r="D48" s="65">
        <f t="shared" si="0"/>
        <v>140</v>
      </c>
      <c r="E48" s="65">
        <v>140</v>
      </c>
      <c r="F48" s="66"/>
      <c r="J48" s="59" t="s">
        <v>98</v>
      </c>
      <c r="K48" s="59" t="s">
        <v>94</v>
      </c>
    </row>
    <row r="49" ht="20.1" customHeight="1" spans="1:11">
      <c r="A49" s="50">
        <v>43</v>
      </c>
      <c r="B49" s="52" t="s">
        <v>99</v>
      </c>
      <c r="C49" s="52" t="s">
        <v>100</v>
      </c>
      <c r="D49" s="53">
        <f t="shared" si="0"/>
        <v>1200</v>
      </c>
      <c r="E49" s="53">
        <v>1200</v>
      </c>
      <c r="F49" s="54"/>
      <c r="J49" t="s">
        <v>101</v>
      </c>
      <c r="K49" t="s">
        <v>94</v>
      </c>
    </row>
    <row r="50" ht="20.1" customHeight="1" spans="1:11">
      <c r="A50" s="50">
        <v>44</v>
      </c>
      <c r="B50" s="52" t="s">
        <v>102</v>
      </c>
      <c r="C50" s="52" t="s">
        <v>100</v>
      </c>
      <c r="D50" s="53">
        <f t="shared" si="0"/>
        <v>500</v>
      </c>
      <c r="E50" s="53">
        <v>500</v>
      </c>
      <c r="F50" s="54"/>
      <c r="J50" t="s">
        <v>101</v>
      </c>
      <c r="K50" t="s">
        <v>94</v>
      </c>
    </row>
    <row r="51" ht="20.1" customHeight="1" spans="1:11">
      <c r="A51" s="50">
        <v>45</v>
      </c>
      <c r="B51" s="52" t="s">
        <v>103</v>
      </c>
      <c r="C51" s="52" t="s">
        <v>100</v>
      </c>
      <c r="D51" s="53">
        <f t="shared" si="0"/>
        <v>4519.94</v>
      </c>
      <c r="E51" s="53">
        <v>4519.94</v>
      </c>
      <c r="F51" s="54"/>
      <c r="J51" t="s">
        <v>104</v>
      </c>
      <c r="K51" t="s">
        <v>94</v>
      </c>
    </row>
    <row r="52" ht="35.1" customHeight="1" spans="1:11">
      <c r="A52" s="50">
        <v>46</v>
      </c>
      <c r="B52" s="52" t="s">
        <v>105</v>
      </c>
      <c r="C52" s="52" t="s">
        <v>106</v>
      </c>
      <c r="D52" s="53">
        <f t="shared" si="0"/>
        <v>2761</v>
      </c>
      <c r="E52" s="53">
        <v>2761</v>
      </c>
      <c r="F52" s="54"/>
      <c r="J52" t="s">
        <v>107</v>
      </c>
      <c r="K52" t="s">
        <v>94</v>
      </c>
    </row>
    <row r="53" ht="20.1" customHeight="1" spans="1:11">
      <c r="A53" s="50">
        <v>47</v>
      </c>
      <c r="B53" s="52" t="s">
        <v>108</v>
      </c>
      <c r="C53" s="52" t="s">
        <v>109</v>
      </c>
      <c r="D53" s="53">
        <f t="shared" si="0"/>
        <v>2500</v>
      </c>
      <c r="E53" s="53">
        <v>2500</v>
      </c>
      <c r="F53" s="54"/>
      <c r="J53" t="s">
        <v>110</v>
      </c>
      <c r="K53" t="s">
        <v>111</v>
      </c>
    </row>
    <row r="54" ht="20.1" customHeight="1" spans="1:11">
      <c r="A54" s="50">
        <v>48</v>
      </c>
      <c r="B54" s="52" t="s">
        <v>112</v>
      </c>
      <c r="C54" s="52" t="s">
        <v>113</v>
      </c>
      <c r="D54" s="53">
        <f t="shared" si="0"/>
        <v>1351</v>
      </c>
      <c r="E54" s="53">
        <v>1351</v>
      </c>
      <c r="F54" s="54"/>
      <c r="J54" t="s">
        <v>114</v>
      </c>
      <c r="K54" t="s">
        <v>111</v>
      </c>
    </row>
    <row r="55" s="59" customFormat="1" ht="20.1" customHeight="1" spans="1:11">
      <c r="A55" s="63">
        <v>49</v>
      </c>
      <c r="B55" s="67" t="s">
        <v>115</v>
      </c>
      <c r="C55" s="67" t="s">
        <v>113</v>
      </c>
      <c r="D55" s="68">
        <f t="shared" si="0"/>
        <v>6206.88</v>
      </c>
      <c r="E55" s="68">
        <v>6206.88</v>
      </c>
      <c r="F55" s="69"/>
      <c r="J55" s="59" t="s">
        <v>114</v>
      </c>
      <c r="K55" s="59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2" workbookViewId="0">
      <selection activeCell="B10" sqref="B10"/>
    </sheetView>
  </sheetViews>
  <sheetFormatPr defaultColWidth="9" defaultRowHeight="14.4" outlineLevelCol="1"/>
  <cols>
    <col min="1" max="1" width="84.75" customWidth="1"/>
    <col min="2" max="2" width="60.75" customWidth="1"/>
  </cols>
  <sheetData>
    <row r="1" ht="37.5" customHeight="1" spans="1:1">
      <c r="A1" s="56" t="s">
        <v>116</v>
      </c>
    </row>
    <row r="4" ht="102" customHeight="1"/>
    <row r="6" ht="51.75" customHeight="1" spans="1:1">
      <c r="A6" s="57" t="s">
        <v>117</v>
      </c>
    </row>
    <row r="22" ht="22.8" spans="1:2">
      <c r="A22" s="58">
        <v>44927</v>
      </c>
      <c r="B22" s="58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K14" sqref="K14"/>
    </sheetView>
  </sheetViews>
  <sheetFormatPr defaultColWidth="9" defaultRowHeight="14.4"/>
  <cols>
    <col min="1" max="1" width="5.87962962962963" customWidth="1"/>
    <col min="2" max="2" width="34.75" style="27" customWidth="1"/>
    <col min="3" max="3" width="14.6296296296296" customWidth="1"/>
    <col min="4" max="6" width="10.1296296296296" customWidth="1"/>
  </cols>
  <sheetData>
    <row r="1" ht="24" spans="1:6">
      <c r="A1" s="28" t="s">
        <v>118</v>
      </c>
      <c r="B1" s="28"/>
      <c r="C1" s="29"/>
      <c r="D1" s="30"/>
      <c r="E1" s="30"/>
      <c r="F1" s="31"/>
    </row>
    <row r="2" ht="15.15" spans="1:6">
      <c r="A2" s="32"/>
      <c r="C2" s="33"/>
      <c r="D2" s="34"/>
      <c r="E2" s="34"/>
      <c r="F2" s="34" t="s">
        <v>2</v>
      </c>
    </row>
    <row r="3" ht="24" customHeight="1" spans="1:9">
      <c r="A3" s="35" t="s">
        <v>3</v>
      </c>
      <c r="B3" s="36" t="s">
        <v>4</v>
      </c>
      <c r="C3" s="37" t="s">
        <v>5</v>
      </c>
      <c r="D3" s="38" t="s">
        <v>119</v>
      </c>
      <c r="E3" s="38"/>
      <c r="F3" s="39"/>
      <c r="G3" s="32"/>
      <c r="H3" s="32"/>
      <c r="I3" s="32"/>
    </row>
    <row r="4" ht="28.8" spans="1:9">
      <c r="A4" s="40"/>
      <c r="B4" s="41"/>
      <c r="C4" s="42"/>
      <c r="D4" s="43" t="s">
        <v>8</v>
      </c>
      <c r="E4" s="43" t="s">
        <v>120</v>
      </c>
      <c r="F4" s="44" t="s">
        <v>10</v>
      </c>
      <c r="G4" s="45"/>
      <c r="H4" s="45"/>
      <c r="I4" s="45"/>
    </row>
    <row r="5" ht="24.95" customHeight="1" spans="1:9">
      <c r="A5" s="46" t="s">
        <v>11</v>
      </c>
      <c r="B5" s="47"/>
      <c r="C5" s="48"/>
      <c r="D5" s="43">
        <f>SUBTOTAL(9,D6:D22)</f>
        <v>181</v>
      </c>
      <c r="E5" s="43">
        <f>SUBTOTAL(9,E6:E22)</f>
        <v>181</v>
      </c>
      <c r="F5" s="49">
        <f>SUBTOTAL(9,F6:F22)</f>
        <v>0</v>
      </c>
      <c r="G5" s="45"/>
      <c r="H5" s="45"/>
      <c r="I5" s="45"/>
    </row>
    <row r="6" ht="48" customHeight="1" spans="1:6">
      <c r="A6" s="50">
        <v>1</v>
      </c>
      <c r="B6" s="51" t="s">
        <v>121</v>
      </c>
      <c r="C6" s="52" t="s">
        <v>122</v>
      </c>
      <c r="D6" s="53">
        <v>181</v>
      </c>
      <c r="E6" s="53">
        <v>181</v>
      </c>
      <c r="F6" s="54"/>
    </row>
    <row r="7" ht="24.95" customHeight="1" spans="1:6">
      <c r="A7" s="50"/>
      <c r="B7" s="55"/>
      <c r="C7" s="52"/>
      <c r="D7" s="53"/>
      <c r="E7" s="53"/>
      <c r="F7" s="54"/>
    </row>
    <row r="8" ht="24.95" customHeight="1" spans="1:6">
      <c r="A8" s="50"/>
      <c r="B8" s="55"/>
      <c r="C8" s="52"/>
      <c r="D8" s="53"/>
      <c r="E8" s="53"/>
      <c r="F8" s="54"/>
    </row>
    <row r="9" ht="24.95" customHeight="1" spans="1:6">
      <c r="A9" s="50"/>
      <c r="B9" s="51"/>
      <c r="C9" s="52"/>
      <c r="D9" s="53"/>
      <c r="E9" s="53"/>
      <c r="F9" s="54"/>
    </row>
    <row r="10" ht="24.95" customHeight="1" spans="1:6">
      <c r="A10" s="50"/>
      <c r="B10" s="51"/>
      <c r="C10" s="52"/>
      <c r="D10" s="53"/>
      <c r="E10" s="53"/>
      <c r="F10" s="54"/>
    </row>
    <row r="11" ht="24.95" customHeight="1" spans="1:6">
      <c r="A11" s="50"/>
      <c r="B11" s="51"/>
      <c r="C11" s="52"/>
      <c r="D11" s="53"/>
      <c r="E11" s="53"/>
      <c r="F11" s="54"/>
    </row>
    <row r="12" ht="24.95" customHeight="1" spans="1:6">
      <c r="A12" s="50"/>
      <c r="B12" s="51"/>
      <c r="C12" s="52"/>
      <c r="D12" s="53"/>
      <c r="E12" s="53"/>
      <c r="F12" s="54"/>
    </row>
    <row r="13" ht="24.95" customHeight="1" spans="1:6">
      <c r="A13" s="50"/>
      <c r="B13" s="55"/>
      <c r="C13" s="52"/>
      <c r="D13" s="53"/>
      <c r="E13" s="53"/>
      <c r="F13" s="54"/>
    </row>
    <row r="14" ht="24.95" customHeight="1" spans="1:6">
      <c r="A14" s="50"/>
      <c r="B14" s="55"/>
      <c r="C14" s="52"/>
      <c r="D14" s="53"/>
      <c r="E14" s="53"/>
      <c r="F14" s="54"/>
    </row>
    <row r="15" ht="24.95" customHeight="1" spans="1:6">
      <c r="A15" s="50"/>
      <c r="B15" s="55"/>
      <c r="C15" s="52"/>
      <c r="D15" s="53"/>
      <c r="E15" s="53"/>
      <c r="F15" s="54"/>
    </row>
    <row r="16" ht="24.95" customHeight="1" spans="1:6">
      <c r="A16" s="50"/>
      <c r="B16" s="55"/>
      <c r="C16" s="52"/>
      <c r="D16" s="53"/>
      <c r="E16" s="53"/>
      <c r="F16" s="54"/>
    </row>
    <row r="17" ht="24.95" customHeight="1" spans="1:6">
      <c r="A17" s="50"/>
      <c r="B17" s="55"/>
      <c r="C17" s="52"/>
      <c r="D17" s="53"/>
      <c r="E17" s="53"/>
      <c r="F17" s="54"/>
    </row>
    <row r="18" ht="24.95" customHeight="1" spans="1:6">
      <c r="A18" s="50"/>
      <c r="B18" s="55"/>
      <c r="C18" s="52"/>
      <c r="D18" s="53"/>
      <c r="E18" s="53"/>
      <c r="F18" s="54"/>
    </row>
    <row r="19" ht="24.95" customHeight="1" spans="1:6">
      <c r="A19" s="50"/>
      <c r="B19" s="55"/>
      <c r="C19" s="52"/>
      <c r="D19" s="53"/>
      <c r="E19" s="53"/>
      <c r="F19" s="54"/>
    </row>
    <row r="20" ht="24.95" customHeight="1" spans="1:6">
      <c r="A20" s="50"/>
      <c r="B20" s="55"/>
      <c r="C20" s="52"/>
      <c r="D20" s="53"/>
      <c r="E20" s="53"/>
      <c r="F20" s="54"/>
    </row>
    <row r="21" ht="24.95" customHeight="1" spans="1:6">
      <c r="A21" s="50"/>
      <c r="B21" s="55"/>
      <c r="C21" s="52"/>
      <c r="D21" s="53"/>
      <c r="E21" s="53"/>
      <c r="F21" s="54"/>
    </row>
    <row r="22" ht="24.95" customHeight="1" spans="1:6">
      <c r="A22" s="50"/>
      <c r="B22" s="55"/>
      <c r="C22" s="52"/>
      <c r="D22" s="53"/>
      <c r="E22" s="53"/>
      <c r="F22" s="54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5"/>
  <sheetViews>
    <sheetView tabSelected="1" workbookViewId="0">
      <selection activeCell="E15" sqref="E15"/>
    </sheetView>
  </sheetViews>
  <sheetFormatPr defaultColWidth="9" defaultRowHeight="14.4"/>
  <cols>
    <col min="1" max="1" width="17.2222222222222" customWidth="1"/>
    <col min="2" max="2" width="12.6666666666667" customWidth="1"/>
    <col min="3" max="3" width="20.4444444444444" customWidth="1"/>
    <col min="4" max="4" width="12.4444444444444" customWidth="1"/>
    <col min="5" max="5" width="21.8888888888889" customWidth="1"/>
    <col min="6" max="6" width="17.7777777777778" customWidth="1"/>
    <col min="7" max="7" width="23.1111111111111" customWidth="1"/>
    <col min="10" max="10" width="6.66666666666667" customWidth="1"/>
    <col min="11" max="11" width="9.55555555555556" customWidth="1"/>
    <col min="12" max="12" width="12" customWidth="1"/>
  </cols>
  <sheetData>
    <row r="1" s="1" customFormat="1" ht="26" customHeight="1" spans="1:15">
      <c r="A1" s="2" t="s">
        <v>123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6"/>
      <c r="O1" s="17"/>
    </row>
    <row r="2" s="1" customFormat="1" ht="23" customHeight="1" spans="1:15">
      <c r="A2" s="4" t="s">
        <v>124</v>
      </c>
      <c r="B2" s="5" t="s">
        <v>125</v>
      </c>
      <c r="C2" s="5"/>
      <c r="D2" s="6" t="s">
        <v>126</v>
      </c>
      <c r="E2" s="7" t="s">
        <v>127</v>
      </c>
      <c r="F2" s="8"/>
      <c r="G2" s="8"/>
      <c r="H2" s="9" t="s">
        <v>128</v>
      </c>
      <c r="I2" s="18"/>
      <c r="J2" s="19" t="s">
        <v>129</v>
      </c>
      <c r="K2" s="19"/>
      <c r="L2" s="19"/>
      <c r="M2" s="19"/>
      <c r="N2" s="16"/>
      <c r="O2" s="17"/>
    </row>
    <row r="3" s="1" customFormat="1" ht="23" customHeight="1" spans="1:15">
      <c r="A3" s="6" t="s">
        <v>130</v>
      </c>
      <c r="B3" s="7" t="s">
        <v>131</v>
      </c>
      <c r="C3" s="7"/>
      <c r="D3" s="6" t="s">
        <v>132</v>
      </c>
      <c r="E3" s="7" t="s">
        <v>133</v>
      </c>
      <c r="F3" s="8"/>
      <c r="G3" s="6"/>
      <c r="H3" s="9" t="s">
        <v>134</v>
      </c>
      <c r="I3" s="18"/>
      <c r="J3" s="20">
        <v>180.8998</v>
      </c>
      <c r="K3" s="20"/>
      <c r="L3" s="21" t="s">
        <v>135</v>
      </c>
      <c r="M3" s="22"/>
      <c r="N3" s="16"/>
      <c r="O3" s="17"/>
    </row>
    <row r="4" s="1" customFormat="1" ht="23" customHeight="1" spans="1:15">
      <c r="A4" s="6" t="s">
        <v>136</v>
      </c>
      <c r="B4" s="7">
        <v>10</v>
      </c>
      <c r="C4" s="7"/>
      <c r="D4" s="6" t="s">
        <v>137</v>
      </c>
      <c r="E4" s="7" t="s">
        <v>138</v>
      </c>
      <c r="F4" s="8"/>
      <c r="G4" s="6"/>
      <c r="H4" s="6" t="s">
        <v>139</v>
      </c>
      <c r="I4" s="8"/>
      <c r="J4" s="23">
        <v>180.8998</v>
      </c>
      <c r="K4" s="23"/>
      <c r="L4" s="21" t="s">
        <v>135</v>
      </c>
      <c r="M4" s="22"/>
      <c r="N4" s="16"/>
      <c r="O4" s="17"/>
    </row>
    <row r="5" s="1" customFormat="1" ht="23" customHeight="1" spans="1:15">
      <c r="A5" s="10" t="s">
        <v>140</v>
      </c>
      <c r="B5" s="11" t="s">
        <v>141</v>
      </c>
      <c r="C5" s="7"/>
      <c r="D5" s="7"/>
      <c r="E5" s="7"/>
      <c r="F5" s="7"/>
      <c r="G5" s="7"/>
      <c r="H5" s="6" t="s">
        <v>142</v>
      </c>
      <c r="I5" s="8"/>
      <c r="J5" s="23">
        <v>0</v>
      </c>
      <c r="K5" s="23"/>
      <c r="L5" s="21" t="s">
        <v>135</v>
      </c>
      <c r="M5" s="22"/>
      <c r="N5" s="16"/>
      <c r="O5" s="17"/>
    </row>
    <row r="6" s="1" customFormat="1" ht="23" customHeight="1" spans="1:15">
      <c r="A6" s="12"/>
      <c r="B6" s="7"/>
      <c r="C6" s="7"/>
      <c r="D6" s="7"/>
      <c r="E6" s="7"/>
      <c r="F6" s="7"/>
      <c r="G6" s="7"/>
      <c r="H6" s="6" t="s">
        <v>143</v>
      </c>
      <c r="I6" s="8"/>
      <c r="J6" s="23">
        <v>0</v>
      </c>
      <c r="K6" s="23"/>
      <c r="L6" s="21" t="s">
        <v>135</v>
      </c>
      <c r="M6" s="22"/>
      <c r="N6" s="16"/>
      <c r="O6" s="17"/>
    </row>
    <row r="7" s="1" customFormat="1" ht="23" customHeight="1" spans="1:15">
      <c r="A7" s="12"/>
      <c r="B7" s="7"/>
      <c r="C7" s="7"/>
      <c r="D7" s="7"/>
      <c r="E7" s="7"/>
      <c r="F7" s="7"/>
      <c r="G7" s="7"/>
      <c r="H7" s="6" t="s">
        <v>144</v>
      </c>
      <c r="I7" s="8"/>
      <c r="J7" s="23">
        <v>0</v>
      </c>
      <c r="K7" s="23"/>
      <c r="L7" s="21" t="s">
        <v>135</v>
      </c>
      <c r="M7" s="22"/>
      <c r="N7" s="16"/>
      <c r="O7" s="17"/>
    </row>
    <row r="8" s="1" customFormat="1" ht="23" customHeight="1" spans="1:15">
      <c r="A8" s="13"/>
      <c r="B8" s="7"/>
      <c r="C8" s="7"/>
      <c r="D8" s="7"/>
      <c r="E8" s="7"/>
      <c r="F8" s="7"/>
      <c r="G8" s="7"/>
      <c r="H8" s="6" t="s">
        <v>145</v>
      </c>
      <c r="I8" s="8"/>
      <c r="J8" s="23">
        <v>0</v>
      </c>
      <c r="K8" s="23"/>
      <c r="L8" s="21" t="s">
        <v>135</v>
      </c>
      <c r="M8" s="22"/>
      <c r="N8" s="16"/>
      <c r="O8" s="17"/>
    </row>
    <row r="9" s="1" customFormat="1" ht="23" customHeight="1" spans="1:15">
      <c r="A9" s="14" t="s">
        <v>146</v>
      </c>
      <c r="B9" s="14" t="s">
        <v>147</v>
      </c>
      <c r="C9" s="14" t="s">
        <v>148</v>
      </c>
      <c r="D9" s="14"/>
      <c r="E9" s="14" t="s">
        <v>149</v>
      </c>
      <c r="F9" s="14" t="s">
        <v>150</v>
      </c>
      <c r="G9" s="14" t="s">
        <v>151</v>
      </c>
      <c r="H9" s="14" t="s">
        <v>152</v>
      </c>
      <c r="I9" s="14" t="s">
        <v>153</v>
      </c>
      <c r="J9" s="24"/>
      <c r="K9" s="24" t="s">
        <v>154</v>
      </c>
      <c r="L9" s="14" t="s">
        <v>155</v>
      </c>
      <c r="M9" s="14" t="s">
        <v>156</v>
      </c>
      <c r="N9" s="25"/>
      <c r="O9" s="26"/>
    </row>
    <row r="10" s="1" customFormat="1" ht="23" customHeight="1" spans="1:13">
      <c r="A10" s="15" t="s">
        <v>157</v>
      </c>
      <c r="B10" s="7" t="s">
        <v>158</v>
      </c>
      <c r="C10" s="7" t="s">
        <v>159</v>
      </c>
      <c r="D10" s="7"/>
      <c r="E10" s="8" t="s">
        <v>160</v>
      </c>
      <c r="F10" s="6" t="s">
        <v>161</v>
      </c>
      <c r="G10" s="6" t="s">
        <v>161</v>
      </c>
      <c r="H10" s="8" t="s">
        <v>162</v>
      </c>
      <c r="I10" s="6" t="s">
        <v>163</v>
      </c>
      <c r="J10" s="6"/>
      <c r="K10" s="6" t="s">
        <v>163</v>
      </c>
      <c r="L10" s="7" t="s">
        <v>164</v>
      </c>
      <c r="M10" s="7"/>
    </row>
    <row r="11" s="1" customFormat="1" ht="23" customHeight="1" spans="1:13">
      <c r="A11" s="5"/>
      <c r="B11" s="7" t="s">
        <v>158</v>
      </c>
      <c r="C11" s="7" t="s">
        <v>165</v>
      </c>
      <c r="D11" s="7"/>
      <c r="E11" s="8" t="s">
        <v>166</v>
      </c>
      <c r="F11" s="6" t="s">
        <v>167</v>
      </c>
      <c r="G11" s="6" t="s">
        <v>167</v>
      </c>
      <c r="H11" s="8" t="s">
        <v>168</v>
      </c>
      <c r="I11" s="6" t="s">
        <v>163</v>
      </c>
      <c r="J11" s="6"/>
      <c r="K11" s="6" t="s">
        <v>163</v>
      </c>
      <c r="L11" s="7" t="s">
        <v>169</v>
      </c>
      <c r="M11" s="7"/>
    </row>
    <row r="12" s="1" customFormat="1" ht="23" customHeight="1" spans="1:13">
      <c r="A12" s="7" t="s">
        <v>170</v>
      </c>
      <c r="B12" s="7" t="s">
        <v>171</v>
      </c>
      <c r="C12" s="7" t="s">
        <v>172</v>
      </c>
      <c r="D12" s="7"/>
      <c r="E12" s="8" t="s">
        <v>166</v>
      </c>
      <c r="F12" s="6" t="s">
        <v>173</v>
      </c>
      <c r="G12" s="6" t="s">
        <v>173</v>
      </c>
      <c r="H12" s="8" t="s">
        <v>174</v>
      </c>
      <c r="I12" s="6" t="s">
        <v>175</v>
      </c>
      <c r="J12" s="6"/>
      <c r="K12" s="6" t="s">
        <v>175</v>
      </c>
      <c r="L12" s="7" t="s">
        <v>169</v>
      </c>
      <c r="M12" s="7"/>
    </row>
    <row r="13" s="1" customFormat="1" ht="23" customHeight="1" spans="1:13">
      <c r="A13" s="7" t="s">
        <v>176</v>
      </c>
      <c r="B13" s="7" t="s">
        <v>177</v>
      </c>
      <c r="C13" s="7" t="s">
        <v>178</v>
      </c>
      <c r="D13" s="7"/>
      <c r="E13" s="8" t="s">
        <v>166</v>
      </c>
      <c r="F13" s="6" t="s">
        <v>179</v>
      </c>
      <c r="G13" s="6" t="s">
        <v>179</v>
      </c>
      <c r="H13" s="8" t="s">
        <v>174</v>
      </c>
      <c r="I13" s="6" t="s">
        <v>180</v>
      </c>
      <c r="J13" s="6"/>
      <c r="K13" s="6" t="s">
        <v>180</v>
      </c>
      <c r="L13" s="7" t="s">
        <v>169</v>
      </c>
      <c r="M13" s="7"/>
    </row>
    <row r="14" ht="27.95" customHeight="1"/>
    <row r="15" ht="27.95" customHeight="1"/>
    <row r="16" ht="27.95" customHeight="1"/>
    <row r="17" ht="27.95" customHeight="1"/>
    <row r="18" ht="47.25" customHeight="1"/>
    <row r="19" ht="27.95" customHeight="1"/>
    <row r="20" ht="42" customHeight="1"/>
    <row r="21" ht="27.95" customHeight="1"/>
    <row r="22" ht="27.95" customHeight="1"/>
    <row r="23" ht="27.95" customHeight="1"/>
    <row r="24" ht="39.7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  <row r="34" ht="27.75" customHeight="1"/>
    <row r="35" ht="47.25" customHeight="1"/>
    <row r="36" ht="27.95" customHeight="1"/>
    <row r="37" ht="53.25" customHeight="1"/>
    <row r="38" ht="27.95" customHeight="1"/>
    <row r="39" ht="27.95" customHeight="1"/>
    <row r="40" ht="27.95" customHeight="1"/>
    <row r="41" ht="27.95" customHeight="1"/>
    <row r="42" ht="27.95" customHeight="1"/>
    <row r="43" ht="60" customHeight="1"/>
    <row r="44" ht="27.95" customHeight="1"/>
    <row r="45" ht="27.95" customHeight="1"/>
    <row r="46" ht="27.95" customHeight="1"/>
    <row r="47" ht="27.95" customHeight="1"/>
    <row r="4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39" customHeight="1"/>
    <row r="55" ht="47.25" customHeight="1"/>
    <row r="56" ht="44.25" customHeight="1"/>
    <row r="57" ht="46.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  <row r="64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46.5" customHeight="1"/>
    <row r="73" ht="27.95" customHeight="1"/>
    <row r="74" ht="43.5" customHeight="1"/>
    <row r="75" ht="27.95" customHeight="1"/>
    <row r="76" ht="27.95" customHeight="1"/>
    <row r="77" ht="40.5" customHeight="1"/>
    <row r="78" ht="27.95" customHeight="1"/>
    <row r="79" ht="36.7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37.5" customHeight="1"/>
    <row r="98" ht="27.95" customHeight="1"/>
    <row r="99" ht="36.75" customHeight="1"/>
    <row r="100" ht="41.2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39" customHeight="1"/>
    <row r="117" ht="42" customHeight="1"/>
    <row r="118" ht="39.7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3.25" customHeight="1"/>
    <row r="135" ht="33.75" customHeight="1"/>
    <row r="136" ht="25.5" customHeight="1"/>
    <row r="142" ht="28.5" customHeight="1"/>
    <row r="143" ht="27" customHeight="1"/>
    <row r="144" ht="27.75" customHeight="1"/>
    <row r="145" ht="27" customHeight="1"/>
  </sheetData>
  <mergeCells count="40">
    <mergeCell ref="A1:K1"/>
    <mergeCell ref="B2:C2"/>
    <mergeCell ref="E2:G2"/>
    <mergeCell ref="H2:I2"/>
    <mergeCell ref="J2:M2"/>
    <mergeCell ref="B3:C3"/>
    <mergeCell ref="E3:F3"/>
    <mergeCell ref="H3:I3"/>
    <mergeCell ref="J3:K3"/>
    <mergeCell ref="L3:M3"/>
    <mergeCell ref="B4:C4"/>
    <mergeCell ref="E4:F4"/>
    <mergeCell ref="H4:I4"/>
    <mergeCell ref="J4:K4"/>
    <mergeCell ref="L4:M4"/>
    <mergeCell ref="H5:I5"/>
    <mergeCell ref="J5:K5"/>
    <mergeCell ref="L5:M5"/>
    <mergeCell ref="H6:I6"/>
    <mergeCell ref="J6:K6"/>
    <mergeCell ref="L6:M6"/>
    <mergeCell ref="H7:I7"/>
    <mergeCell ref="J7:K7"/>
    <mergeCell ref="L7:M7"/>
    <mergeCell ref="H8:I8"/>
    <mergeCell ref="J8:K8"/>
    <mergeCell ref="L8:M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A5:A8"/>
    <mergeCell ref="A10:A11"/>
    <mergeCell ref="B5:G8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NO.D2</cp:lastModifiedBy>
  <dcterms:created xsi:type="dcterms:W3CDTF">2023-02-09T14:14:00Z</dcterms:created>
  <cp:lastPrinted>2023-02-20T09:44:00Z</cp:lastPrinted>
  <dcterms:modified xsi:type="dcterms:W3CDTF">2024-02-01T01:48:49Z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E4ED321248AB459EB14CD02E95ACAD25_13</vt:lpwstr>
  </property>
</Properties>
</file>