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05" firstSheet="27" activeTab="35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55" r:id="rId11"/>
    <sheet name="6-2022基金转移支付收入" sheetId="16" r:id="rId12"/>
    <sheet name="7-2022国资收入" sheetId="20" r:id="rId13"/>
    <sheet name="表7说明" sheetId="56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基金收入 " sheetId="67" r:id="rId22"/>
    <sheet name="表12说明" sheetId="66" r:id="rId23"/>
    <sheet name="13-2023基金支出 " sheetId="33" r:id="rId24"/>
    <sheet name="表13说明" sheetId="62" r:id="rId25"/>
    <sheet name="14-2023基金转移支付收入" sheetId="34" r:id="rId26"/>
    <sheet name="15-2023国资收入" sheetId="38" r:id="rId27"/>
    <sheet name="表15说明" sheetId="63" r:id="rId28"/>
    <sheet name="16-2023国资支出" sheetId="39" r:id="rId29"/>
    <sheet name="表16说明" sheetId="64" r:id="rId30"/>
    <sheet name="17-2022债务限额、余额" sheetId="44" r:id="rId31"/>
    <sheet name="18-一般债务余额" sheetId="45" r:id="rId32"/>
    <sheet name="19-专项债务余额" sheetId="46" r:id="rId33"/>
    <sheet name="20-债务还本付息" sheetId="47" r:id="rId34"/>
    <sheet name="21-2023年提前下达" sheetId="48" r:id="rId35"/>
    <sheet name="22-2023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'15-2023国资收入'!$1:$4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<sst xmlns="http://schemas.openxmlformats.org/spreadsheetml/2006/main" count="611" uniqueCount="351">
  <si>
    <t>义和街道 2022年预算执行情况和
2023年预算（草案）</t>
  </si>
  <si>
    <t>目    录</t>
  </si>
  <si>
    <t>一、2022年预算执行</t>
  </si>
  <si>
    <t>1、一般公共预算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</si>
  <si>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</si>
  <si>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</si>
  <si>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</si>
  <si>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</si>
  <si>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</si>
  <si>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2、政府性基金预算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</si>
  <si>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</si>
  <si>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</si>
  <si>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</si>
  <si>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</si>
  <si>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</si>
  <si>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3、国有资本经营预算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</si>
  <si>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</si>
  <si>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</si>
  <si>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</si>
  <si>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</si>
  <si>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</si>
  <si>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</si>
  <si>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</si>
  <si>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</si>
  <si>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</si>
  <si>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</si>
  <si>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</si>
  <si>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</si>
  <si>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</si>
  <si>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</si>
  <si>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</si>
  <si>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</si>
  <si>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</si>
  <si>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</si>
  <si>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</si>
  <si>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三、债务管控情况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</si>
  <si>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</si>
  <si>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</si>
  <si>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</si>
  <si>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表20：地方政府债券发行及还本付息情况表</t>
  </si>
  <si>
    <t>表21：2023年地方政府债务限额提前下达情况表</t>
  </si>
  <si>
    <t>表22：本级2023年年初新增地方政府债券资金安排表</t>
  </si>
  <si>
    <t>表3</t>
  </si>
  <si>
    <t>2022年一般公共预算收入执行表</t>
  </si>
  <si>
    <t xml:space="preserve"> </t>
  </si>
  <si>
    <t>单位：万元</t>
  </si>
  <si>
    <t>项    目</t>
  </si>
  <si>
    <t>2021年决算数</t>
  </si>
  <si>
    <t>2022年执行数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</si>
  <si>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</si>
  <si>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</si>
  <si>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</si>
  <si>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</si>
  <si>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</si>
  <si>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</si>
  <si>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</si>
  <si>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</si>
  <si>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</si>
  <si>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</si>
  <si>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</si>
  <si>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</si>
  <si>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</si>
  <si>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</si>
  <si>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</si>
  <si>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</si>
  <si>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</si>
  <si>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</si>
  <si>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</si>
  <si>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</si>
  <si>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</si>
  <si>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</si>
  <si>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</si>
  <si>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</si>
  <si>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</si>
  <si>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</si>
  <si>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关于2022年一般公共预算
收入执行情况的说明</t>
  </si>
  <si>
    <r>
      <rPr>
        <sz val="14"/>
        <rFont val="方正仿宋_GBK"/>
        <charset val="134"/>
      </rPr>
      <t xml:space="preserve">   2021年一般公共预算收入决算数为6213万元，2022年执行数为4239万元，执行数为上年决算数的 68.2 %。其中，税收收入4157万元，较上年下降32.4%；非税收入82万元，较上年增长28.1%。
    增值税收入1484万元，较上年下降52.3 %，主要是重庆虹淘文化传媒有限公司入库265万元，重庆曲线景观园林有限公司入库362万元，重庆凯尔辛基园林有限公司入库129万元，重庆庆科商贸有限公司入库44万元，重庆庆宇建筑材料有限公司入库88万元。重庆盛伦威建筑材料有限公司入库62万元，重庆泽胜船舶洗舱有限公司入库47万。重庆大才再生资源回收有限公司入库61万元，重庆和越兴商贸有限公司入库44万元。
    企业所得税收入2058万元，较上年增长13.5 %，主要是重庆虹淘文化传媒有限公司入库1522万元，重庆泽胜船舶洗舱有限公司入库100万元，重庆和越兴商贸有限公司入库124万元，重庆新起点装饰工程有限公司入库134万元 ，重庆庆宇建筑材料有限公司入库45万元，重庆曲线景观园林有限公司入库80万元，重庆源昊装饰工程有限公司入库32万元。
     个人所得税收入84万元，较上年下降53.3%，主要是重庆庆科商贸有限公司入库16万元，重庆凯尔辛基园林有限公司入库5万元，重庆曲线景观园林有限公司入库47万元。                                   
     城建税收入322万元，较上年下降51.7%，主要是重庆庆宇建筑材料有限公司入库19万元，重庆凯尔辛基园林有限公司入库75万元，重庆泽胜船舶洗舱有限公司入库10万元，重庆曲线景观园林有限公司入库78万元， 重庆虹淘文化传媒有限公司入库57万元。                              
     印花税收入180万元，较上年下降45.1%，主要是重庆庆科商贸有限公司入库125.万元，重庆庆恒商贸有限公司入库13万元。                                   
     非税收入82万元，较上年增长28.1% ，主要是罚没收入1万元；国有资源(资产)有偿使用收入12万元；捐赠收入1万元，其他收入68万元。</t>
    </r>
    <r>
      <rPr>
        <sz val="16"/>
        <rFont val="方正仿宋_GBK"/>
        <charset val="134"/>
      </rPr>
      <t xml:space="preserve">
</t>
    </r>
  </si>
  <si>
    <t>表4</t>
  </si>
  <si>
    <t>2022年一般公共预算支出执行表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</si>
  <si>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</si>
  <si>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</si>
  <si>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</si>
  <si>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</si>
  <si>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</si>
  <si>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</si>
  <si>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</si>
  <si>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</si>
  <si>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</si>
  <si>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</si>
  <si>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</si>
  <si>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</si>
  <si>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</si>
  <si>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</si>
  <si>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</si>
  <si>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</si>
  <si>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</si>
  <si>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</si>
  <si>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</si>
  <si>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</si>
  <si>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</si>
  <si>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</si>
  <si>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</si>
  <si>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</si>
  <si>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</si>
  <si>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关于2022年一般公共预算
支出执行情况的说明</t>
  </si>
  <si>
    <t xml:space="preserve">
      2021年一般公共预算支出决算数为 7676万元，2022年执行数为 6012万元，执行数为上年决算数的78.3%。
     一般公共服务支出执行数为1684万元，较上年下降26.8 %，主要是人大事务45万元，政府办公厅（室）及相关机构事务1247万元，党委办公厅（室）及相关机构事务184万元，其他一般公共服务支出208万元。
     文化旅游体育与传媒支出执行数为 121万元，较上年下降0.8%，主要是文化和旅游121万元。
     社会保障和就业支出执行数为722万元，较上年下降4.4%，主要是人力资源和社会保障管理事务105万元，行政事业单位养老支出445万元，退役军人管理事务59万元，其他社会保障和就业支出113万元。
     卫生健康支出执行数为 156万元，较上年下降11.9 %，主要是行政事业单位医疗156万元。                                                                                    
     节能环保支出执行数为271 万元，较上年下降17.6%，主要是环境保护管理事务271万元。                                                                 
     城乡社区支出执行数为 288万元，较上年增长9.1 %，主要是城乡社区管理事务274万元，城乡社区环境卫生14万元。                                                                   
     农林水支出执行数为 1201 万元，较上年下降12.3%，主要是农业农村806万元，林业和草原10万元，农村综合改革385万元。             
     资源勘探工业信息等支出执行数为 1412万元，较上年下降31.7 %，主要是根据各企业的税收贡献情况对企业进行扶持，以促进企业更好的运营发展。主要有重庆虹淘文化传媒有限公司、重庆凯尔辛基园林有限公司、重庆庆科商贸有限公司、重庆源昊装饰工程有限公司、重庆庆宇建筑材料有限公司、重庆庆恒商贸有限公司和重庆曲线景观园林有限公司等。                                                              
     住房保障支出执行数为 157万元，较上年下降46.4%。
    </t>
  </si>
  <si>
    <t>表5</t>
  </si>
  <si>
    <t>2022年一般公共预算转移支付收入执行表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</si>
  <si>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</si>
  <si>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</si>
  <si>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</si>
  <si>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</si>
  <si>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</si>
  <si>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</si>
  <si>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</si>
  <si>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</si>
  <si>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</si>
  <si>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</si>
  <si>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</si>
  <si>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</si>
  <si>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</si>
  <si>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</si>
  <si>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</si>
  <si>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</si>
  <si>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</si>
  <si>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</si>
  <si>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</si>
  <si>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</si>
  <si>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</si>
  <si>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</si>
  <si>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</si>
  <si>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</si>
  <si>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</si>
  <si>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</si>
  <si>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</si>
  <si>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</si>
  <si>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</si>
  <si>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</si>
  <si>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</si>
  <si>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</si>
  <si>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</si>
  <si>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</si>
  <si>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</si>
  <si>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</si>
  <si>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</si>
  <si>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</si>
  <si>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</si>
  <si>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</si>
  <si>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</si>
  <si>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</si>
  <si>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</si>
  <si>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</si>
  <si>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</si>
  <si>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</si>
  <si>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</si>
  <si>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</si>
  <si>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</si>
  <si>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</si>
  <si>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</si>
  <si>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</si>
  <si>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</si>
  <si>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</si>
  <si>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</si>
  <si>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</si>
  <si>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</si>
  <si>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</si>
  <si>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</si>
  <si>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</si>
  <si>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2022年政府性基金预算收入执行表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</si>
  <si>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</si>
  <si>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</si>
  <si>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</si>
  <si>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</si>
  <si>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</si>
  <si>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</si>
  <si>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</si>
  <si>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</si>
  <si>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</si>
  <si>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</si>
  <si>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</si>
  <si>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</si>
  <si>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</si>
  <si>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关于2022年政府性基金预算
收入执行情况的说明</t>
  </si>
  <si>
    <t xml:space="preserve">
     2021年政府性基金预算收入决算数为4万元，2022年执行数无数据，较上年减少4万元。
  </t>
  </si>
  <si>
    <t>表10</t>
  </si>
  <si>
    <t>2022年政府性基金预算支出执行表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</si>
  <si>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</si>
  <si>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</si>
  <si>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</si>
  <si>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</si>
  <si>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</si>
  <si>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</si>
  <si>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</si>
  <si>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</si>
  <si>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</si>
  <si>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关于2022年政府性基金预算
支出执行情况的说明</t>
  </si>
  <si>
    <t xml:space="preserve">
     2021年政府性基金预算支出决算数为5247万元，2022年执行数为4032万元，较上年下降23.2 %。
    农林水支出执行数为4032万元，较上年下降23.2 %，主要是三峡水库库区基金支出21万元，三峡后续工作4011万元。</t>
  </si>
  <si>
    <t>表11</t>
  </si>
  <si>
    <t>2022年政府性基金预算转移支付收入执行表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</si>
  <si>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</si>
  <si>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</si>
  <si>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</si>
  <si>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</si>
  <si>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</si>
  <si>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</si>
  <si>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</si>
  <si>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</si>
  <si>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</si>
  <si>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</si>
  <si>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</si>
  <si>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</si>
  <si>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2022年国有资本经营预算收入执行表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</si>
  <si>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</si>
  <si>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</si>
  <si>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</si>
  <si>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</si>
  <si>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</si>
  <si>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关于2022年国有资本经营预算
收入执行情况的说明</t>
  </si>
  <si>
    <t xml:space="preserve">    2021年国有资本经营预算收入决算数为零元，2022年执行数为零元，较上年无变化。
    </t>
  </si>
  <si>
    <t>表16</t>
  </si>
  <si>
    <t>2022年国有资本经营预算支出执行表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</si>
  <si>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</si>
  <si>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</si>
  <si>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</si>
  <si>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</si>
  <si>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</si>
  <si>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关于2022年国有资本经营预算
支出执行情况的说明</t>
  </si>
  <si>
    <t xml:space="preserve">
    2021年国有资本经营预算支出决算数为零元，2022年执行数为零元，较上年无变化。
   </t>
  </si>
  <si>
    <t>表21</t>
  </si>
  <si>
    <t>2023年一般公共预算收入预算表</t>
  </si>
  <si>
    <t>2023年预算数</t>
  </si>
  <si>
    <t>预算数为上年
执行数的%</t>
  </si>
  <si>
    <t>关于2023年一般公共预算
收入预算的说明</t>
  </si>
  <si>
    <t xml:space="preserve">  2022年一般公共预算收入执行数为4239万元，2023年预算数为3088万元，较上年下降27.2%。其中，税收收入3080万元，较上年下降25.9%；非税收入8万元，较上年下降90.2%。预算下降主要原因是受建筑、地产行业形势影响，多个支柱企业税收大幅下滑导致。
    增值税收入预算数为1145万元，比2022年执行数减少339万元，下降22.8%。
    企业所得税收入预算数为1360万元，比2022年执行数减少698万元，下降33.9%。
    城建税收入预算数为215万元，比2022年执行数增长3万元，增长0.9%。            印花税收入预算数为130万元，比2022年执行数减少50万元，下降27.8%          </t>
  </si>
  <si>
    <t>表22</t>
  </si>
  <si>
    <t>2023年一般公共预算支出预算表</t>
  </si>
  <si>
    <t>2022年预算数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</si>
  <si>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</si>
  <si>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</si>
  <si>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</si>
  <si>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</si>
  <si>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</si>
  <si>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关于2023年一般公共预算
支出预算的说明</t>
  </si>
  <si>
    <t xml:space="preserve">
    2022年一般公共预算支出预算数为8511万元，2023年预算数为4292万元，较上年下降49.6 %。
      一般公共服务支出预算数为1651万元，比2022年减少853万元，下降34.1%，主要是人大事务41万元，政府办公厅（室）及相关机构事务957万元，党委办公厅（室）及相关机构事务161万元，其他一般公共服务492万元。
      文化旅游体育与传媒支出预算数为121万元，比2022年减少36万元，下降22.9%，主要是文化和旅游121万元。
      社会保障和就业支出预算数为713万元，比2022年减少80万元，下降10.1%，主要是人力资源和社会保障管理事务106万元；行政事业单位养老支出530万元；退役军人管理事务59万元；其他社会保障和就业支出18万元。                       
     卫生健康支出预算数157万元，比2022年减少3万元，下降1.9%，  主要是行政事业单位医疗157万元。                                                                 
     节能环保支出预算数270万元，比2022年减少91元，下降25.2%，  主要是环境保护管理事务270万元。                                                                 
     城乡社区支出预算数231万元，比2022年减少288万元，下降55.5%，  主要是城乡社区管理事务231万元。                                        
     农林水支出预算数890万元，比2022年减少561万元，下降38.7%，主要是农业农村支出762万元，农村综合改革128万元。                                             
    资源勘探工业信息等支出预算数13万元，比2022年减少2087万元，下降99.4% ，预算下降主要原因是2023年收入预算不足，无法全额预算对企业的扶持。                                                         
     住房保障支出预算数为203万元，比2022年减少87万元，下降30%，主要是住房公积金203万元。 </t>
  </si>
  <si>
    <t>表23</t>
  </si>
  <si>
    <t>2023年一般公共预算转移支付收入预算表</t>
  </si>
  <si>
    <t>表27</t>
  </si>
  <si>
    <t>2023年政府性基金预算收入预算表</t>
  </si>
  <si>
    <t>……</t>
  </si>
  <si>
    <t>关于2023年政府性基金预算
收入预算的说明</t>
  </si>
  <si>
    <t xml:space="preserve">
    2022年政府性基金预算收入执行数为零元，2023年没有预算政府性基金收入。
    </t>
  </si>
  <si>
    <t>表28</t>
  </si>
  <si>
    <t>2023年政府性基金预算支出预算表</t>
  </si>
  <si>
    <t>九、抗疫特别国债支出</t>
  </si>
  <si>
    <t>关于2023年政府性基金预算
支出预算的说明</t>
  </si>
  <si>
    <t xml:space="preserve"> 2022年政府性基金预算支出预算数为307万元，2023年预算数为1160万元，较上年增长277.9%。
    农林水支出预算数为945万元，比2022年增长638万元，增长207.8%，主要是2022年三峡水库库区基金结余51万元、三峡后续工作基金结余894万元结转在2023年继续使用。                                                                                         城乡社区支出预算数为215万元，主要是机房村农村移民安置区精准帮扶用地项目215万元结转在2023年继续使用 。
    </t>
  </si>
  <si>
    <t>表29</t>
  </si>
  <si>
    <t>2023年政府性基金预算转移支付收入预算表</t>
  </si>
  <si>
    <t>表33</t>
  </si>
  <si>
    <t>2023年国有资本经营预算收入预算表</t>
  </si>
  <si>
    <t>关于2023年国有资本经营预算
收入预算的说明</t>
  </si>
  <si>
    <t xml:space="preserve">
   2022年国有资本经营预算收入执行数为零，2023年没有预算国有资本经营收入，较上年无变化。</t>
  </si>
  <si>
    <t>表34</t>
  </si>
  <si>
    <t>2023年国有资本经营预算支出预算表</t>
  </si>
  <si>
    <t>关于2023年国有资本经营预算
支出预算的说明</t>
  </si>
  <si>
    <t xml:space="preserve">
     2022年国有资本经营预算支出预算数为零元，2023年没有预算国有资本经营支出，较上年无变化。
  </t>
  </si>
  <si>
    <t>表37</t>
  </si>
  <si>
    <t>2022年地方政府债务限额及余额情况表</t>
  </si>
  <si>
    <t>单位：亿元</t>
  </si>
  <si>
    <t>地   区</t>
  </si>
  <si>
    <t>2022年债务限额</t>
  </si>
  <si>
    <t>2022年债务余额预计执行数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</si>
  <si>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</si>
  <si>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</si>
  <si>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</si>
  <si>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</si>
  <si>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</si>
  <si>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</si>
  <si>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</si>
  <si>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</si>
  <si>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</si>
  <si>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</si>
  <si>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2022年和2023年地方政府一般债务余额情况表</t>
  </si>
  <si>
    <t>预算数</t>
  </si>
  <si>
    <t>执行数</t>
  </si>
  <si>
    <t>一、2021年末地方政府一般债务余额实际数</t>
  </si>
  <si>
    <t>二、2022年末地方政府一般债务限额</t>
  </si>
  <si>
    <t>三、2022年地方政府一般债务发行额</t>
  </si>
  <si>
    <t xml:space="preserve">    其中：中央转贷地方的国际金融组织和外国政府贷款</t>
  </si>
  <si>
    <t xml:space="preserve">          2022年地方政府一般债券发行额</t>
  </si>
  <si>
    <t>四、2022年地方政府一般债务还本支出</t>
  </si>
  <si>
    <t>五、2022年末地方政府一般债务余额预计执行数</t>
  </si>
  <si>
    <t>六、2023年地方财政赤字</t>
  </si>
  <si>
    <t>七、2023年地方政府一般债务限额</t>
  </si>
  <si>
    <t>表39</t>
  </si>
  <si>
    <t>2022年和2023年地方政府专项债务余额情况表</t>
  </si>
  <si>
    <t>一、2021年末地方政府专项债务余额实际数</t>
  </si>
  <si>
    <t>二、2022年末地方政府专项债务限额</t>
  </si>
  <si>
    <t>三、2022年地方政府专项债务发行额</t>
  </si>
  <si>
    <t>四、2022年地方政府专项债务还本支出</t>
  </si>
  <si>
    <t>五、2022年末地方政府专项债务余额预计执行数</t>
  </si>
  <si>
    <t>六、2023年地方政府专项债务新增限额</t>
  </si>
  <si>
    <t>七、2023年末地方政府专项债务限额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</si>
  <si>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</si>
  <si>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</si>
  <si>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</si>
  <si>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</si>
  <si>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</si>
  <si>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一、2022年发行预计执行数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</si>
  <si>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</si>
  <si>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</si>
  <si>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</si>
  <si>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</si>
  <si>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</si>
  <si>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二、2022年还本支出预计执行数</t>
  </si>
  <si>
    <t>F=G+H</t>
  </si>
  <si>
    <t>G</t>
  </si>
  <si>
    <t>H</t>
  </si>
  <si>
    <t>三、2022年付息支出预计执行数</t>
  </si>
  <si>
    <t>I=J+K</t>
  </si>
  <si>
    <t>J</t>
  </si>
  <si>
    <t>K</t>
  </si>
  <si>
    <t>四、2023年还本支出预算数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</si>
  <si>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</si>
  <si>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</si>
  <si>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</si>
  <si>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</si>
  <si>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</si>
  <si>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</si>
  <si>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</si>
  <si>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</si>
  <si>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五、2023年付息支出预算数</t>
  </si>
  <si>
    <t>Q=R+S</t>
  </si>
  <si>
    <t>R</t>
  </si>
  <si>
    <t>S</t>
  </si>
  <si>
    <t>表41</t>
  </si>
  <si>
    <t>2023年地方政府债务限额提前下达情况表</t>
  </si>
  <si>
    <t>项目</t>
  </si>
  <si>
    <t>下级</t>
  </si>
  <si>
    <t>一：2022年地方政府债务限额</t>
  </si>
  <si>
    <t>其中： 一般债务限额</t>
  </si>
  <si>
    <t xml:space="preserve">       专项债务限额</t>
  </si>
  <si>
    <t>二：提前下达的2023年地方政府债务限额</t>
  </si>
  <si>
    <t>表42</t>
  </si>
  <si>
    <t>2023年年初新增地方政府债券资金安排表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</si>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</sst>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0.00_ "/>
    <numFmt numFmtId="178" formatCode="0.0_ "/>
    <numFmt numFmtId="179" formatCode="_ * #,##0_ ;_ * \-#,##0_ ;_ * &quot;-&quot;??_ ;_ @_ "/>
    <numFmt numFmtId="180" formatCode="0.0%"/>
    <numFmt numFmtId="181" formatCode="0.0"/>
    <numFmt numFmtId="182" formatCode="0_ "/>
    <numFmt numFmtId="183" formatCode="#,##0_);[Red]\(#,##0\)"/>
  </numFmts>
  <fonts count="59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b/>
      <sz val="16"/>
      <color rgb="FFFF0000"/>
      <name val="黑体"/>
      <charset val="134"/>
    </font>
    <font>
      <sz val="14"/>
      <name val="方正仿宋_GBK"/>
      <charset val="134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15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9" fillId="5" borderId="15" applyNumberFormat="0" applyAlignment="0" applyProtection="0">
      <alignment vertical="center"/>
    </xf>
    <xf numFmtId="0" fontId="50" fillId="6" borderId="17" applyNumberFormat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8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</cellStyleXfs>
  <cellXfs count="215">
    <xf numFmtId="0" fontId="0" fillId="0" borderId="0" xfId="0"/>
    <xf numFmtId="0" fontId="1" fillId="0" borderId="0" xfId="50" applyFont="1">
      <alignment vertical="center"/>
    </xf>
    <xf numFmtId="0" fontId="2" fillId="0" borderId="0" xfId="50" applyFont="1">
      <alignment vertical="center"/>
    </xf>
    <xf numFmtId="0" fontId="3" fillId="0" borderId="0" xfId="50">
      <alignment vertical="center"/>
    </xf>
    <xf numFmtId="0" fontId="4" fillId="0" borderId="0" xfId="53" applyFont="1" applyAlignment="1"/>
    <xf numFmtId="0" fontId="5" fillId="0" borderId="0" xfId="50" applyFont="1" applyBorder="1" applyAlignment="1">
      <alignment horizontal="center" vertical="center" wrapText="1"/>
    </xf>
    <xf numFmtId="0" fontId="6" fillId="0" borderId="0" xfId="50" applyFont="1" applyBorder="1" applyAlignment="1">
      <alignment horizontal="right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8" fillId="0" borderId="5" xfId="50" applyFont="1" applyBorder="1" applyAlignment="1">
      <alignment horizontal="left" vertical="center" wrapText="1"/>
    </xf>
    <xf numFmtId="0" fontId="8" fillId="0" borderId="5" xfId="50" applyFont="1" applyBorder="1" applyAlignment="1">
      <alignment horizontal="center" vertical="center" wrapText="1"/>
    </xf>
    <xf numFmtId="0" fontId="7" fillId="0" borderId="6" xfId="50" applyFont="1" applyBorder="1" applyAlignment="1">
      <alignment horizontal="center" vertical="center" wrapText="1"/>
    </xf>
    <xf numFmtId="0" fontId="8" fillId="0" borderId="7" xfId="50" applyFont="1" applyBorder="1" applyAlignment="1">
      <alignment horizontal="center" vertical="center" wrapText="1"/>
    </xf>
    <xf numFmtId="0" fontId="8" fillId="0" borderId="8" xfId="50" applyFont="1" applyBorder="1" applyAlignment="1">
      <alignment vertical="center" wrapText="1"/>
    </xf>
    <xf numFmtId="176" fontId="8" fillId="0" borderId="9" xfId="50" applyNumberFormat="1" applyFont="1" applyBorder="1" applyAlignment="1">
      <alignment vertical="center" wrapText="1"/>
    </xf>
    <xf numFmtId="0" fontId="6" fillId="0" borderId="0" xfId="50" applyFont="1" applyBorder="1" applyAlignment="1">
      <alignment vertical="center" wrapText="1"/>
    </xf>
    <xf numFmtId="0" fontId="1" fillId="0" borderId="0" xfId="51" applyFont="1">
      <alignment vertical="center"/>
    </xf>
    <xf numFmtId="0" fontId="2" fillId="0" borderId="0" xfId="51" applyFont="1">
      <alignment vertical="center"/>
    </xf>
    <xf numFmtId="0" fontId="3" fillId="0" borderId="0" xfId="51">
      <alignment vertical="center"/>
    </xf>
    <xf numFmtId="0" fontId="9" fillId="0" borderId="0" xfId="51" applyFont="1" applyBorder="1" applyAlignment="1">
      <alignment horizontal="left" vertical="center" wrapText="1"/>
    </xf>
    <xf numFmtId="0" fontId="5" fillId="0" borderId="0" xfId="51" applyFont="1" applyBorder="1" applyAlignment="1">
      <alignment horizontal="center" vertical="center" wrapText="1"/>
    </xf>
    <xf numFmtId="0" fontId="6" fillId="0" borderId="0" xfId="51" applyFont="1" applyBorder="1" applyAlignment="1">
      <alignment vertical="center" wrapText="1"/>
    </xf>
    <xf numFmtId="0" fontId="6" fillId="0" borderId="0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7" fillId="0" borderId="3" xfId="51" applyFont="1" applyBorder="1" applyAlignment="1">
      <alignment horizontal="center" vertical="center" wrapText="1"/>
    </xf>
    <xf numFmtId="0" fontId="8" fillId="0" borderId="4" xfId="51" applyFont="1" applyBorder="1" applyAlignment="1">
      <alignment vertical="center" wrapText="1"/>
    </xf>
    <xf numFmtId="0" fontId="8" fillId="0" borderId="5" xfId="51" applyFont="1" applyBorder="1" applyAlignment="1">
      <alignment horizontal="center" vertical="center" wrapText="1"/>
    </xf>
    <xf numFmtId="0" fontId="8" fillId="0" borderId="5" xfId="51" applyFont="1" applyBorder="1" applyAlignment="1">
      <alignment vertical="center" wrapText="1"/>
    </xf>
    <xf numFmtId="0" fontId="8" fillId="0" borderId="6" xfId="51" applyFont="1" applyBorder="1" applyAlignment="1">
      <alignment horizontal="center" vertical="center" wrapText="1"/>
    </xf>
    <xf numFmtId="0" fontId="8" fillId="0" borderId="7" xfId="51" applyFont="1" applyBorder="1" applyAlignment="1">
      <alignment vertical="center" wrapText="1"/>
    </xf>
    <xf numFmtId="0" fontId="8" fillId="0" borderId="8" xfId="51" applyFont="1" applyBorder="1" applyAlignment="1">
      <alignment horizontal="center" vertical="center" wrapText="1"/>
    </xf>
    <xf numFmtId="0" fontId="8" fillId="0" borderId="8" xfId="51" applyFont="1" applyBorder="1" applyAlignment="1">
      <alignment vertical="center" wrapText="1"/>
    </xf>
    <xf numFmtId="0" fontId="8" fillId="0" borderId="9" xfId="51" applyFont="1" applyBorder="1" applyAlignment="1">
      <alignment horizontal="center" vertical="center" wrapText="1"/>
    </xf>
    <xf numFmtId="0" fontId="1" fillId="0" borderId="0" xfId="60" applyFont="1">
      <alignment vertical="center"/>
    </xf>
    <xf numFmtId="0" fontId="2" fillId="0" borderId="0" xfId="60" applyFont="1">
      <alignment vertical="center"/>
    </xf>
    <xf numFmtId="0" fontId="3" fillId="0" borderId="0" xfId="60">
      <alignment vertical="center"/>
    </xf>
    <xf numFmtId="0" fontId="5" fillId="0" borderId="0" xfId="60" applyFont="1" applyBorder="1" applyAlignment="1">
      <alignment horizontal="center" vertical="center" wrapText="1"/>
    </xf>
    <xf numFmtId="0" fontId="6" fillId="0" borderId="0" xfId="60" applyFont="1" applyBorder="1" applyAlignment="1">
      <alignment horizontal="right" vertical="center" wrapText="1"/>
    </xf>
    <xf numFmtId="0" fontId="7" fillId="0" borderId="1" xfId="60" applyFont="1" applyBorder="1" applyAlignment="1">
      <alignment horizontal="center" vertical="center" wrapText="1"/>
    </xf>
    <xf numFmtId="0" fontId="7" fillId="0" borderId="2" xfId="60" applyFont="1" applyBorder="1" applyAlignment="1">
      <alignment horizontal="center" vertical="center" wrapText="1"/>
    </xf>
    <xf numFmtId="0" fontId="7" fillId="0" borderId="3" xfId="60" applyFont="1" applyBorder="1" applyAlignment="1">
      <alignment horizontal="center" vertical="center" wrapText="1"/>
    </xf>
    <xf numFmtId="0" fontId="8" fillId="0" borderId="4" xfId="60" applyFont="1" applyBorder="1" applyAlignment="1">
      <alignment horizontal="left" vertical="center" wrapText="1"/>
    </xf>
    <xf numFmtId="0" fontId="8" fillId="0" borderId="5" xfId="60" applyFont="1" applyBorder="1" applyAlignment="1">
      <alignment horizontal="center" vertical="center" wrapText="1"/>
    </xf>
    <xf numFmtId="43" fontId="8" fillId="0" borderId="5" xfId="1" applyNumberFormat="1" applyFont="1" applyBorder="1" applyAlignment="1">
      <alignment horizontal="right" vertical="center" wrapText="1"/>
    </xf>
    <xf numFmtId="176" fontId="8" fillId="0" borderId="6" xfId="60" applyNumberFormat="1" applyFont="1" applyBorder="1" applyAlignment="1">
      <alignment horizontal="right" vertical="center" wrapText="1"/>
    </xf>
    <xf numFmtId="0" fontId="8" fillId="0" borderId="7" xfId="60" applyFont="1" applyBorder="1" applyAlignment="1">
      <alignment horizontal="left" vertical="center" wrapText="1"/>
    </xf>
    <xf numFmtId="0" fontId="8" fillId="0" borderId="8" xfId="60" applyFont="1" applyBorder="1" applyAlignment="1">
      <alignment horizontal="center" vertical="center" wrapText="1"/>
    </xf>
    <xf numFmtId="43" fontId="8" fillId="0" borderId="8" xfId="1" applyNumberFormat="1" applyFont="1" applyBorder="1" applyAlignment="1">
      <alignment horizontal="right" vertical="center" wrapText="1"/>
    </xf>
    <xf numFmtId="176" fontId="8" fillId="0" borderId="9" xfId="60" applyNumberFormat="1" applyFont="1" applyBorder="1" applyAlignment="1">
      <alignment horizontal="right" vertical="center" wrapText="1"/>
    </xf>
    <xf numFmtId="0" fontId="6" fillId="0" borderId="0" xfId="60" applyFont="1" applyBorder="1" applyAlignment="1">
      <alignment vertical="center" wrapText="1"/>
    </xf>
    <xf numFmtId="0" fontId="6" fillId="0" borderId="0" xfId="60" applyFont="1" applyBorder="1" applyAlignment="1">
      <alignment horizontal="center" vertical="center" wrapText="1"/>
    </xf>
    <xf numFmtId="0" fontId="8" fillId="0" borderId="4" xfId="60" applyFont="1" applyBorder="1" applyAlignment="1">
      <alignment vertical="center" wrapText="1"/>
    </xf>
    <xf numFmtId="43" fontId="8" fillId="0" borderId="6" xfId="1" applyNumberFormat="1" applyFont="1" applyBorder="1" applyAlignment="1">
      <alignment vertical="center" wrapText="1"/>
    </xf>
    <xf numFmtId="176" fontId="8" fillId="0" borderId="5" xfId="60" applyNumberFormat="1" applyFont="1" applyBorder="1" applyAlignment="1">
      <alignment vertical="center" wrapText="1"/>
    </xf>
    <xf numFmtId="0" fontId="8" fillId="0" borderId="7" xfId="60" applyFont="1" applyBorder="1" applyAlignment="1">
      <alignment vertical="center" wrapText="1"/>
    </xf>
    <xf numFmtId="176" fontId="8" fillId="0" borderId="8" xfId="60" applyNumberFormat="1" applyFont="1" applyBorder="1" applyAlignment="1">
      <alignment vertical="center" wrapText="1"/>
    </xf>
    <xf numFmtId="43" fontId="8" fillId="0" borderId="9" xfId="1" applyNumberFormat="1" applyFont="1" applyBorder="1" applyAlignment="1">
      <alignment vertical="center" wrapText="1"/>
    </xf>
    <xf numFmtId="0" fontId="10" fillId="0" borderId="0" xfId="60" applyFont="1">
      <alignment vertical="center"/>
    </xf>
    <xf numFmtId="43" fontId="4" fillId="0" borderId="6" xfId="1" applyNumberFormat="1" applyFont="1" applyBorder="1" applyAlignment="1">
      <alignment vertical="center" wrapText="1"/>
    </xf>
    <xf numFmtId="177" fontId="3" fillId="0" borderId="0" xfId="60" applyNumberFormat="1">
      <alignment vertical="center"/>
    </xf>
    <xf numFmtId="43" fontId="4" fillId="0" borderId="9" xfId="1" applyNumberFormat="1" applyFont="1" applyBorder="1" applyAlignment="1">
      <alignment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0" xfId="60" applyFont="1" applyBorder="1" applyAlignment="1">
      <alignment vertical="center" wrapText="1"/>
    </xf>
    <xf numFmtId="0" fontId="12" fillId="0" borderId="10" xfId="60" applyFont="1" applyBorder="1" applyAlignment="1">
      <alignment horizontal="left" vertical="center" indent="1"/>
    </xf>
    <xf numFmtId="0" fontId="13" fillId="0" borderId="10" xfId="60" applyFont="1" applyBorder="1">
      <alignment vertical="center"/>
    </xf>
    <xf numFmtId="178" fontId="13" fillId="0" borderId="10" xfId="60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justify" wrapText="1"/>
    </xf>
    <xf numFmtId="0" fontId="16" fillId="0" borderId="0" xfId="53" applyAlignment="1"/>
    <xf numFmtId="2" fontId="17" fillId="0" borderId="0" xfId="53" applyNumberFormat="1" applyFont="1" applyFill="1" applyAlignment="1" applyProtection="1">
      <alignment horizontal="center" vertical="center"/>
    </xf>
    <xf numFmtId="0" fontId="18" fillId="0" borderId="0" xfId="53" applyFont="1" applyAlignment="1">
      <alignment horizontal="center" vertical="center"/>
    </xf>
    <xf numFmtId="2" fontId="4" fillId="0" borderId="0" xfId="53" applyNumberFormat="1" applyFont="1" applyBorder="1" applyAlignment="1" applyProtection="1">
      <alignment horizontal="left"/>
    </xf>
    <xf numFmtId="2" fontId="4" fillId="0" borderId="0" xfId="53" applyNumberFormat="1" applyFont="1" applyAlignment="1"/>
    <xf numFmtId="2" fontId="4" fillId="0" borderId="0" xfId="53" applyNumberFormat="1" applyFont="1" applyAlignment="1" applyProtection="1">
      <alignment horizontal="center" vertical="center"/>
    </xf>
    <xf numFmtId="0" fontId="4" fillId="0" borderId="0" xfId="53" applyFont="1" applyAlignment="1">
      <alignment vertical="center"/>
    </xf>
    <xf numFmtId="2" fontId="19" fillId="0" borderId="1" xfId="53" applyNumberFormat="1" applyFont="1" applyBorder="1" applyAlignment="1" applyProtection="1">
      <alignment horizontal="center" vertical="center" wrapText="1"/>
    </xf>
    <xf numFmtId="2" fontId="19" fillId="0" borderId="2" xfId="53" applyNumberFormat="1" applyFont="1" applyBorder="1" applyAlignment="1" applyProtection="1">
      <alignment horizontal="center" vertical="center" wrapText="1"/>
    </xf>
    <xf numFmtId="2" fontId="19" fillId="0" borderId="2" xfId="53" applyNumberFormat="1" applyFont="1" applyFill="1" applyBorder="1" applyAlignment="1" applyProtection="1">
      <alignment horizontal="center" vertical="center" wrapText="1"/>
    </xf>
    <xf numFmtId="2" fontId="19" fillId="0" borderId="3" xfId="53" applyNumberFormat="1" applyFont="1" applyBorder="1" applyAlignment="1">
      <alignment horizontal="center" vertical="center" wrapText="1"/>
    </xf>
    <xf numFmtId="0" fontId="19" fillId="0" borderId="4" xfId="56" applyFont="1" applyFill="1" applyBorder="1" applyAlignment="1" applyProtection="1">
      <alignment horizontal="center" vertical="center"/>
      <protection locked="0"/>
    </xf>
    <xf numFmtId="179" fontId="19" fillId="0" borderId="5" xfId="1" applyNumberFormat="1" applyFont="1" applyFill="1" applyBorder="1" applyAlignment="1" applyProtection="1">
      <alignment vertical="center" wrapText="1"/>
    </xf>
    <xf numFmtId="180" fontId="19" fillId="0" borderId="6" xfId="3" applyNumberFormat="1" applyFont="1" applyFill="1" applyBorder="1" applyAlignment="1" applyProtection="1">
      <alignment vertical="center" wrapText="1"/>
    </xf>
    <xf numFmtId="0" fontId="4" fillId="0" borderId="4" xfId="52" applyFont="1" applyFill="1" applyBorder="1" applyAlignment="1" applyProtection="1">
      <alignment vertical="center"/>
      <protection locked="0"/>
    </xf>
    <xf numFmtId="179" fontId="4" fillId="0" borderId="5" xfId="1" applyNumberFormat="1" applyFont="1" applyBorder="1" applyAlignment="1" applyProtection="1">
      <alignment vertical="center" wrapText="1"/>
    </xf>
    <xf numFmtId="180" fontId="4" fillId="0" borderId="6" xfId="3" applyNumberFormat="1" applyFont="1" applyFill="1" applyBorder="1" applyAlignment="1" applyProtection="1">
      <alignment vertical="center" wrapText="1"/>
    </xf>
    <xf numFmtId="2" fontId="19" fillId="0" borderId="5" xfId="53" applyNumberFormat="1" applyFont="1" applyBorder="1" applyAlignment="1" applyProtection="1">
      <alignment horizontal="center" vertical="center" wrapText="1"/>
    </xf>
    <xf numFmtId="181" fontId="4" fillId="0" borderId="6" xfId="53" applyNumberFormat="1" applyFont="1" applyFill="1" applyBorder="1" applyAlignment="1" applyProtection="1">
      <alignment vertical="center" wrapText="1"/>
    </xf>
    <xf numFmtId="0" fontId="4" fillId="0" borderId="7" xfId="52" applyFont="1" applyFill="1" applyBorder="1" applyAlignment="1" applyProtection="1">
      <alignment vertical="center"/>
      <protection locked="0"/>
    </xf>
    <xf numFmtId="2" fontId="19" fillId="0" borderId="8" xfId="53" applyNumberFormat="1" applyFont="1" applyBorder="1" applyAlignment="1" applyProtection="1">
      <alignment horizontal="center" vertical="center" wrapText="1"/>
    </xf>
    <xf numFmtId="2" fontId="4" fillId="0" borderId="8" xfId="53" applyNumberFormat="1" applyFont="1" applyFill="1" applyBorder="1" applyAlignment="1" applyProtection="1">
      <alignment vertical="center" wrapText="1"/>
    </xf>
    <xf numFmtId="181" fontId="4" fillId="0" borderId="9" xfId="53" applyNumberFormat="1" applyFont="1" applyFill="1" applyBorder="1" applyAlignment="1" applyProtection="1">
      <alignment vertical="center" wrapText="1"/>
    </xf>
    <xf numFmtId="2" fontId="4" fillId="0" borderId="0" xfId="53" applyNumberFormat="1" applyFont="1" applyAlignment="1">
      <alignment vertical="center"/>
    </xf>
    <xf numFmtId="0" fontId="4" fillId="0" borderId="0" xfId="57" applyFont="1" applyAlignment="1"/>
    <xf numFmtId="0" fontId="4" fillId="0" borderId="0" xfId="57" applyFont="1" applyFill="1" applyAlignment="1"/>
    <xf numFmtId="0" fontId="16" fillId="0" borderId="0" xfId="57" applyAlignment="1"/>
    <xf numFmtId="2" fontId="4" fillId="0" borderId="0" xfId="53" applyNumberFormat="1" applyFont="1" applyBorder="1" applyAlignment="1"/>
    <xf numFmtId="2" fontId="4" fillId="0" borderId="0" xfId="53" applyNumberFormat="1" applyFont="1" applyAlignment="1" applyProtection="1">
      <alignment horizontal="left"/>
    </xf>
    <xf numFmtId="2" fontId="4" fillId="0" borderId="0" xfId="53" applyNumberFormat="1" applyFont="1" applyBorder="1" applyAlignment="1">
      <alignment horizontal="center" vertical="center"/>
    </xf>
    <xf numFmtId="0" fontId="18" fillId="0" borderId="0" xfId="53" applyFont="1" applyAlignment="1">
      <alignment vertical="center"/>
    </xf>
    <xf numFmtId="2" fontId="19" fillId="0" borderId="4" xfId="57" applyNumberFormat="1" applyFont="1" applyBorder="1" applyAlignment="1" applyProtection="1">
      <alignment horizontal="center" vertical="center" wrapText="1"/>
    </xf>
    <xf numFmtId="179" fontId="19" fillId="0" borderId="5" xfId="1" applyNumberFormat="1" applyFont="1" applyBorder="1" applyAlignment="1" applyProtection="1">
      <alignment vertical="center" wrapText="1"/>
    </xf>
    <xf numFmtId="179" fontId="19" fillId="0" borderId="5" xfId="1" applyNumberFormat="1" applyFont="1" applyBorder="1" applyAlignment="1" applyProtection="1">
      <alignment horizontal="center" vertical="center" wrapText="1"/>
    </xf>
    <xf numFmtId="180" fontId="19" fillId="0" borderId="6" xfId="3" applyNumberFormat="1" applyFont="1" applyBorder="1" applyAlignment="1">
      <alignment horizontal="center" vertical="center" wrapText="1"/>
    </xf>
    <xf numFmtId="0" fontId="4" fillId="0" borderId="0" xfId="57" applyFont="1" applyAlignment="1">
      <alignment vertical="center"/>
    </xf>
    <xf numFmtId="0" fontId="4" fillId="0" borderId="4" xfId="56" applyFont="1" applyFill="1" applyBorder="1" applyAlignment="1" applyProtection="1">
      <alignment vertical="center"/>
      <protection locked="0"/>
    </xf>
    <xf numFmtId="179" fontId="4" fillId="0" borderId="5" xfId="1" applyNumberFormat="1" applyFont="1" applyFill="1" applyBorder="1" applyAlignment="1" applyProtection="1">
      <alignment vertical="center" wrapText="1"/>
    </xf>
    <xf numFmtId="180" fontId="4" fillId="0" borderId="6" xfId="3" applyNumberFormat="1" applyFont="1" applyBorder="1" applyAlignment="1">
      <alignment horizontal="center" vertical="center" wrapText="1"/>
    </xf>
    <xf numFmtId="0" fontId="4" fillId="0" borderId="0" xfId="57" applyFont="1" applyFill="1" applyAlignment="1">
      <alignment vertical="center"/>
    </xf>
    <xf numFmtId="0" fontId="4" fillId="0" borderId="7" xfId="56" applyFont="1" applyFill="1" applyBorder="1" applyAlignment="1" applyProtection="1">
      <alignment vertical="center"/>
      <protection locked="0"/>
    </xf>
    <xf numFmtId="179" fontId="4" fillId="0" borderId="8" xfId="1" applyNumberFormat="1" applyFont="1" applyFill="1" applyBorder="1" applyAlignment="1" applyProtection="1">
      <alignment vertical="center" wrapText="1"/>
    </xf>
    <xf numFmtId="180" fontId="4" fillId="0" borderId="9" xfId="3" applyNumberFormat="1" applyFont="1" applyBorder="1" applyAlignment="1">
      <alignment horizontal="center" vertical="center" wrapText="1"/>
    </xf>
    <xf numFmtId="0" fontId="4" fillId="0" borderId="11" xfId="57" applyFont="1" applyBorder="1" applyAlignment="1">
      <alignment horizontal="left" wrapText="1"/>
    </xf>
    <xf numFmtId="0" fontId="18" fillId="0" borderId="0" xfId="53" applyFont="1" applyFill="1" applyAlignment="1">
      <alignment horizontal="center" vertical="center"/>
    </xf>
    <xf numFmtId="0" fontId="18" fillId="0" borderId="0" xfId="53" applyFont="1" applyFill="1" applyAlignment="1">
      <alignment vertical="center"/>
    </xf>
    <xf numFmtId="0" fontId="4" fillId="0" borderId="0" xfId="53" applyFont="1" applyFill="1" applyAlignment="1">
      <alignment vertical="center"/>
    </xf>
    <xf numFmtId="49" fontId="4" fillId="0" borderId="0" xfId="57" applyNumberFormat="1" applyFont="1" applyFill="1" applyAlignment="1" applyProtection="1">
      <alignment vertical="center"/>
    </xf>
    <xf numFmtId="2" fontId="4" fillId="0" borderId="0" xfId="57" applyNumberFormat="1" applyFont="1" applyAlignment="1"/>
    <xf numFmtId="2" fontId="20" fillId="0" borderId="0" xfId="53" applyNumberFormat="1" applyFont="1" applyAlignment="1">
      <alignment horizontal="center" vertical="center"/>
    </xf>
    <xf numFmtId="2" fontId="21" fillId="0" borderId="0" xfId="53" applyNumberFormat="1" applyFont="1" applyAlignment="1"/>
    <xf numFmtId="2" fontId="21" fillId="0" borderId="0" xfId="53" applyNumberFormat="1" applyFont="1">
      <alignment vertical="center"/>
    </xf>
    <xf numFmtId="0" fontId="4" fillId="0" borderId="0" xfId="53" applyFont="1">
      <alignment vertical="center"/>
    </xf>
    <xf numFmtId="2" fontId="17" fillId="0" borderId="0" xfId="53" applyNumberFormat="1" applyFont="1" applyAlignment="1">
      <alignment horizontal="center" vertical="center"/>
    </xf>
    <xf numFmtId="31" fontId="4" fillId="0" borderId="0" xfId="53" applyNumberFormat="1" applyFont="1" applyAlignment="1">
      <alignment horizontal="left"/>
    </xf>
    <xf numFmtId="2" fontId="4" fillId="0" borderId="0" xfId="53" applyNumberFormat="1" applyFont="1" applyAlignment="1">
      <alignment horizontal="center" vertical="center"/>
    </xf>
    <xf numFmtId="2" fontId="19" fillId="0" borderId="1" xfId="53" applyNumberFormat="1" applyFont="1" applyBorder="1" applyAlignment="1">
      <alignment horizontal="center" vertical="center" wrapText="1"/>
    </xf>
    <xf numFmtId="2" fontId="19" fillId="0" borderId="2" xfId="57" applyNumberFormat="1" applyFont="1" applyBorder="1" applyAlignment="1" applyProtection="1">
      <alignment horizontal="center" vertical="center" wrapText="1"/>
    </xf>
    <xf numFmtId="2" fontId="19" fillId="0" borderId="2" xfId="57" applyNumberFormat="1" applyFont="1" applyFill="1" applyBorder="1" applyAlignment="1" applyProtection="1">
      <alignment horizontal="center" vertical="center" wrapText="1"/>
    </xf>
    <xf numFmtId="49" fontId="4" fillId="0" borderId="4" xfId="53" applyNumberFormat="1" applyFont="1" applyBorder="1" applyAlignment="1">
      <alignment horizontal="left" vertical="center" wrapText="1"/>
    </xf>
    <xf numFmtId="179" fontId="22" fillId="0" borderId="5" xfId="1" applyNumberFormat="1" applyFont="1" applyBorder="1" applyAlignment="1">
      <alignment vertical="center" wrapText="1"/>
    </xf>
    <xf numFmtId="180" fontId="22" fillId="0" borderId="6" xfId="3" applyNumberFormat="1" applyFont="1" applyBorder="1" applyAlignment="1">
      <alignment vertical="center" wrapText="1"/>
    </xf>
    <xf numFmtId="0" fontId="23" fillId="0" borderId="4" xfId="55" applyFont="1" applyFill="1" applyBorder="1">
      <alignment vertical="center"/>
    </xf>
    <xf numFmtId="0" fontId="24" fillId="0" borderId="7" xfId="55" applyFont="1" applyFill="1" applyBorder="1" applyAlignment="1">
      <alignment horizontal="center" vertical="center"/>
    </xf>
    <xf numFmtId="179" fontId="25" fillId="0" borderId="8" xfId="1" applyNumberFormat="1" applyFont="1" applyBorder="1" applyAlignment="1">
      <alignment vertical="center" wrapText="1"/>
    </xf>
    <xf numFmtId="180" fontId="25" fillId="0" borderId="9" xfId="3" applyNumberFormat="1" applyFont="1" applyBorder="1" applyAlignment="1">
      <alignment vertical="center" wrapText="1"/>
    </xf>
    <xf numFmtId="2" fontId="4" fillId="0" borderId="0" xfId="53" applyNumberFormat="1" applyFont="1">
      <alignment vertical="center"/>
    </xf>
    <xf numFmtId="0" fontId="26" fillId="0" borderId="0" xfId="0" applyFont="1" applyAlignment="1">
      <alignment horizontal="left" vertical="justify" wrapText="1"/>
    </xf>
    <xf numFmtId="0" fontId="18" fillId="0" borderId="0" xfId="54" applyFont="1" applyFill="1" applyAlignment="1">
      <alignment vertical="center"/>
    </xf>
    <xf numFmtId="0" fontId="27" fillId="0" borderId="0" xfId="54" applyFont="1" applyFill="1" applyAlignment="1">
      <alignment vertical="center"/>
    </xf>
    <xf numFmtId="0" fontId="4" fillId="0" borderId="0" xfId="54" applyFont="1" applyFill="1" applyAlignment="1">
      <alignment vertical="center"/>
    </xf>
    <xf numFmtId="0" fontId="4" fillId="0" borderId="0" xfId="49" applyFont="1" applyFill="1" applyAlignment="1"/>
    <xf numFmtId="0" fontId="19" fillId="0" borderId="0" xfId="49" applyFont="1" applyFill="1" applyAlignment="1"/>
    <xf numFmtId="0" fontId="18" fillId="0" borderId="0" xfId="49" applyFont="1" applyFill="1" applyAlignment="1"/>
    <xf numFmtId="0" fontId="18" fillId="0" borderId="0" xfId="49" applyFill="1" applyAlignment="1"/>
    <xf numFmtId="2" fontId="17" fillId="0" borderId="0" xfId="57" applyNumberFormat="1" applyFont="1" applyFill="1" applyAlignment="1" applyProtection="1">
      <alignment horizontal="center" vertical="center"/>
    </xf>
    <xf numFmtId="0" fontId="28" fillId="0" borderId="0" xfId="54" applyFont="1" applyFill="1" applyAlignment="1">
      <alignment vertical="center"/>
    </xf>
    <xf numFmtId="0" fontId="4" fillId="0" borderId="0" xfId="54" applyFont="1" applyFill="1" applyAlignment="1">
      <alignment horizontal="center" vertical="center"/>
    </xf>
    <xf numFmtId="0" fontId="19" fillId="0" borderId="1" xfId="54" applyFont="1" applyFill="1" applyBorder="1" applyAlignment="1">
      <alignment horizontal="center" vertical="center"/>
    </xf>
    <xf numFmtId="0" fontId="19" fillId="0" borderId="4" xfId="49" applyNumberFormat="1" applyFont="1" applyFill="1" applyBorder="1" applyAlignment="1" applyProtection="1">
      <alignment horizontal="center" vertical="center" wrapText="1"/>
    </xf>
    <xf numFmtId="179" fontId="4" fillId="0" borderId="5" xfId="1" applyNumberFormat="1" applyFont="1" applyFill="1" applyBorder="1" applyAlignment="1" applyProtection="1">
      <alignment horizontal="left" vertical="center"/>
    </xf>
    <xf numFmtId="180" fontId="4" fillId="0" borderId="6" xfId="49" applyNumberFormat="1" applyFont="1" applyFill="1" applyBorder="1" applyAlignment="1" applyProtection="1">
      <alignment horizontal="right" vertical="center"/>
    </xf>
    <xf numFmtId="182" fontId="29" fillId="2" borderId="6" xfId="55" applyNumberFormat="1" applyFont="1" applyFill="1" applyBorder="1" applyAlignment="1">
      <alignment horizontal="right" vertical="center"/>
    </xf>
    <xf numFmtId="49" fontId="4" fillId="0" borderId="7" xfId="53" applyNumberFormat="1" applyFont="1" applyBorder="1" applyAlignment="1">
      <alignment horizontal="left" vertical="center" wrapText="1"/>
    </xf>
    <xf numFmtId="179" fontId="4" fillId="0" borderId="8" xfId="1" applyNumberFormat="1" applyFont="1" applyFill="1" applyBorder="1" applyAlignment="1" applyProtection="1">
      <alignment horizontal="left" vertical="center"/>
    </xf>
    <xf numFmtId="3" fontId="4" fillId="0" borderId="9" xfId="49" applyNumberFormat="1" applyFont="1" applyFill="1" applyBorder="1" applyAlignment="1" applyProtection="1">
      <alignment horizontal="right" vertical="center"/>
    </xf>
    <xf numFmtId="180" fontId="4" fillId="0" borderId="6" xfId="3" applyNumberFormat="1" applyFont="1" applyFill="1" applyBorder="1" applyAlignment="1" applyProtection="1">
      <alignment horizontal="right" vertical="center"/>
    </xf>
    <xf numFmtId="179" fontId="29" fillId="2" borderId="5" xfId="1" applyNumberFormat="1" applyFont="1" applyFill="1" applyBorder="1" applyAlignment="1">
      <alignment horizontal="right" vertical="center"/>
    </xf>
    <xf numFmtId="2" fontId="30" fillId="0" borderId="0" xfId="53" applyNumberFormat="1" applyFont="1" applyAlignment="1">
      <alignment horizontal="center" vertical="center"/>
    </xf>
    <xf numFmtId="2" fontId="19" fillId="0" borderId="2" xfId="53" applyNumberFormat="1" applyFont="1" applyBorder="1" applyAlignment="1">
      <alignment horizontal="center" vertical="center" wrapText="1"/>
    </xf>
    <xf numFmtId="49" fontId="22" fillId="0" borderId="4" xfId="53" applyNumberFormat="1" applyFont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180" fontId="4" fillId="0" borderId="6" xfId="53" applyNumberFormat="1" applyFont="1" applyFill="1" applyBorder="1" applyAlignment="1" applyProtection="1">
      <alignment vertical="center" wrapText="1"/>
    </xf>
    <xf numFmtId="179" fontId="4" fillId="0" borderId="8" xfId="1" applyNumberFormat="1" applyFont="1" applyBorder="1" applyAlignment="1" applyProtection="1">
      <alignment vertical="center" wrapText="1"/>
    </xf>
    <xf numFmtId="0" fontId="19" fillId="0" borderId="4" xfId="56" applyFont="1" applyFill="1" applyBorder="1" applyAlignment="1" applyProtection="1">
      <alignment vertical="center"/>
      <protection locked="0"/>
    </xf>
    <xf numFmtId="179" fontId="4" fillId="0" borderId="5" xfId="1" applyNumberFormat="1" applyFont="1" applyBorder="1" applyAlignment="1">
      <alignment vertical="center"/>
    </xf>
    <xf numFmtId="179" fontId="19" fillId="0" borderId="5" xfId="1" applyNumberFormat="1" applyFont="1" applyBorder="1" applyAlignment="1">
      <alignment vertical="center"/>
    </xf>
    <xf numFmtId="179" fontId="4" fillId="0" borderId="8" xfId="1" applyNumberFormat="1" applyFont="1" applyBorder="1" applyAlignment="1">
      <alignment vertical="center"/>
    </xf>
    <xf numFmtId="179" fontId="19" fillId="0" borderId="5" xfId="53" applyNumberFormat="1" applyFont="1" applyFill="1" applyBorder="1" applyAlignment="1" applyProtection="1">
      <alignment vertical="center" wrapText="1"/>
    </xf>
    <xf numFmtId="179" fontId="4" fillId="0" borderId="5" xfId="53" applyNumberFormat="1" applyFont="1" applyFill="1" applyBorder="1" applyAlignment="1" applyProtection="1">
      <alignment vertical="center" wrapText="1"/>
    </xf>
    <xf numFmtId="179" fontId="4" fillId="0" borderId="5" xfId="1" applyNumberFormat="1" applyFont="1" applyBorder="1" applyAlignment="1" applyProtection="1">
      <alignment horizontal="center" vertical="center" wrapText="1"/>
    </xf>
    <xf numFmtId="179" fontId="4" fillId="0" borderId="8" xfId="53" applyNumberFormat="1" applyFont="1" applyFill="1" applyBorder="1" applyAlignment="1" applyProtection="1">
      <alignment vertical="center" wrapText="1"/>
    </xf>
    <xf numFmtId="0" fontId="16" fillId="0" borderId="6" xfId="57" applyBorder="1" applyAlignment="1"/>
    <xf numFmtId="0" fontId="16" fillId="0" borderId="5" xfId="57" applyBorder="1" applyAlignment="1"/>
    <xf numFmtId="0" fontId="16" fillId="0" borderId="8" xfId="57" applyBorder="1" applyAlignment="1"/>
    <xf numFmtId="0" fontId="16" fillId="0" borderId="9" xfId="57" applyBorder="1" applyAlignment="1"/>
    <xf numFmtId="0" fontId="4" fillId="0" borderId="11" xfId="53" applyFont="1" applyBorder="1" applyAlignment="1">
      <alignment horizontal="left" wrapText="1"/>
    </xf>
    <xf numFmtId="2" fontId="4" fillId="0" borderId="5" xfId="53" applyNumberFormat="1" applyFont="1" applyBorder="1" applyAlignment="1">
      <alignment vertical="center" wrapText="1"/>
    </xf>
    <xf numFmtId="181" fontId="4" fillId="0" borderId="6" xfId="53" applyNumberFormat="1" applyFont="1" applyBorder="1" applyAlignment="1">
      <alignment vertical="center" wrapText="1"/>
    </xf>
    <xf numFmtId="179" fontId="22" fillId="0" borderId="0" xfId="1" applyNumberFormat="1" applyFont="1">
      <alignment vertical="center"/>
    </xf>
    <xf numFmtId="180" fontId="4" fillId="0" borderId="6" xfId="53" applyNumberFormat="1" applyFont="1" applyBorder="1" applyAlignment="1">
      <alignment vertical="center" wrapText="1"/>
    </xf>
    <xf numFmtId="179" fontId="23" fillId="0" borderId="5" xfId="1" applyNumberFormat="1" applyFont="1" applyBorder="1" applyAlignment="1">
      <alignment vertical="center" wrapText="1"/>
    </xf>
    <xf numFmtId="180" fontId="4" fillId="0" borderId="9" xfId="53" applyNumberFormat="1" applyFont="1" applyBorder="1" applyAlignment="1">
      <alignment vertical="center" wrapText="1"/>
    </xf>
    <xf numFmtId="2" fontId="19" fillId="0" borderId="3" xfId="57" applyNumberFormat="1" applyFont="1" applyBorder="1" applyAlignment="1">
      <alignment horizontal="center" vertical="center" wrapText="1"/>
    </xf>
    <xf numFmtId="179" fontId="19" fillId="0" borderId="5" xfId="1" applyNumberFormat="1" applyFont="1" applyFill="1" applyBorder="1" applyAlignment="1" applyProtection="1">
      <alignment horizontal="left" vertical="center"/>
    </xf>
    <xf numFmtId="180" fontId="19" fillId="0" borderId="6" xfId="3" applyNumberFormat="1" applyFont="1" applyFill="1" applyBorder="1" applyAlignment="1" applyProtection="1">
      <alignment horizontal="right" vertical="center"/>
    </xf>
    <xf numFmtId="179" fontId="0" fillId="2" borderId="5" xfId="1" applyNumberFormat="1" applyFont="1" applyFill="1" applyBorder="1" applyAlignment="1">
      <alignment horizontal="right" vertical="center"/>
    </xf>
    <xf numFmtId="179" fontId="4" fillId="2" borderId="5" xfId="1" applyNumberFormat="1" applyFont="1" applyFill="1" applyBorder="1" applyAlignment="1" applyProtection="1">
      <alignment vertical="center"/>
    </xf>
    <xf numFmtId="0" fontId="4" fillId="0" borderId="7" xfId="53" applyFont="1" applyBorder="1" applyAlignment="1">
      <alignment horizontal="left" vertical="center" wrapText="1"/>
    </xf>
    <xf numFmtId="180" fontId="4" fillId="0" borderId="9" xfId="3" applyNumberFormat="1" applyFont="1" applyFill="1" applyBorder="1" applyAlignment="1" applyProtection="1">
      <alignment horizontal="right" vertical="center"/>
    </xf>
    <xf numFmtId="183" fontId="25" fillId="2" borderId="5" xfId="0" applyNumberFormat="1" applyFont="1" applyFill="1" applyBorder="1" applyAlignment="1" applyProtection="1">
      <alignment vertical="center"/>
    </xf>
    <xf numFmtId="182" fontId="29" fillId="2" borderId="5" xfId="55" applyNumberFormat="1" applyFont="1" applyFill="1" applyBorder="1" applyAlignment="1">
      <alignment horizontal="right" vertical="center"/>
    </xf>
    <xf numFmtId="183" fontId="22" fillId="2" borderId="5" xfId="0" applyNumberFormat="1" applyFont="1" applyFill="1" applyBorder="1" applyAlignment="1" applyProtection="1">
      <alignment vertical="center"/>
    </xf>
    <xf numFmtId="182" fontId="22" fillId="2" borderId="5" xfId="0" applyNumberFormat="1" applyFont="1" applyFill="1" applyBorder="1" applyAlignment="1" applyProtection="1">
      <alignment vertical="center"/>
    </xf>
    <xf numFmtId="183" fontId="29" fillId="2" borderId="5" xfId="55" applyNumberFormat="1" applyFont="1" applyFill="1" applyBorder="1" applyAlignment="1">
      <alignment vertical="center"/>
    </xf>
    <xf numFmtId="0" fontId="4" fillId="0" borderId="8" xfId="49" applyNumberFormat="1" applyFont="1" applyFill="1" applyBorder="1" applyAlignment="1" applyProtection="1">
      <alignment horizontal="left" vertical="center"/>
    </xf>
    <xf numFmtId="179" fontId="4" fillId="0" borderId="7" xfId="1" applyNumberFormat="1" applyFont="1" applyFill="1" applyBorder="1" applyAlignment="1" applyProtection="1">
      <alignment vertical="center"/>
      <protection locked="0"/>
    </xf>
    <xf numFmtId="180" fontId="4" fillId="0" borderId="9" xfId="3" applyNumberFormat="1" applyFont="1" applyFill="1" applyBorder="1" applyAlignment="1" applyProtection="1">
      <alignment vertical="center" wrapText="1"/>
    </xf>
    <xf numFmtId="49" fontId="31" fillId="0" borderId="0" xfId="0" applyNumberFormat="1" applyFont="1" applyAlignment="1">
      <alignment horizontal="left" vertical="justify" wrapText="1"/>
    </xf>
    <xf numFmtId="0" fontId="32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/>
    <xf numFmtId="0" fontId="32" fillId="0" borderId="0" xfId="0" applyFont="1" applyBorder="1"/>
    <xf numFmtId="0" fontId="32" fillId="0" borderId="0" xfId="58" applyFont="1" applyBorder="1"/>
    <xf numFmtId="0" fontId="0" fillId="0" borderId="0" xfId="59">
      <alignment vertical="center"/>
    </xf>
    <xf numFmtId="0" fontId="36" fillId="0" borderId="0" xfId="59" applyFont="1">
      <alignment vertical="center"/>
    </xf>
    <xf numFmtId="0" fontId="37" fillId="0" borderId="0" xfId="59" applyFont="1" applyAlignment="1">
      <alignment horizontal="center" vertical="center" wrapText="1"/>
    </xf>
    <xf numFmtId="57" fontId="38" fillId="0" borderId="0" xfId="59" applyNumberFormat="1" applyFont="1" applyAlignment="1">
      <alignment horizontal="center" vertical="center"/>
    </xf>
    <xf numFmtId="0" fontId="38" fillId="0" borderId="0" xfId="59" applyFont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6 2" xfId="50"/>
    <cellStyle name="常规 2 9" xfId="51"/>
    <cellStyle name="常规_西安" xfId="52"/>
    <cellStyle name="常规 2 2" xfId="53"/>
    <cellStyle name="常规 2 3" xfId="54"/>
    <cellStyle name="常规 2 3 2" xfId="55"/>
    <cellStyle name="3232" xfId="56"/>
    <cellStyle name="常规 2" xfId="57"/>
    <cellStyle name="常规 2 4" xfId="58"/>
    <cellStyle name="常规 3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25" workbookViewId="0">
      <selection activeCell="M43" sqref="M43"/>
    </sheetView>
  </sheetViews>
  <sheetFormatPr defaultColWidth="9" defaultRowHeight="14.25"/>
  <cols>
    <col min="1" max="6" width="9" style="210"/>
    <col min="7" max="7" width="9" style="210" customWidth="1"/>
    <col min="8" max="16384" width="9" style="210"/>
  </cols>
  <sheetData>
    <row r="1" ht="18" spans="1:1">
      <c r="A1" s="211"/>
    </row>
    <row r="11" ht="87.75" customHeight="1" spans="1:9">
      <c r="A11" s="212" t="s">
        <v>0</v>
      </c>
      <c r="B11" s="212"/>
      <c r="C11" s="212"/>
      <c r="D11" s="212"/>
      <c r="E11" s="212"/>
      <c r="F11" s="212"/>
      <c r="G11" s="212"/>
      <c r="H11" s="212"/>
      <c r="I11" s="212"/>
    </row>
    <row r="43" ht="30" customHeight="1" spans="1:9">
      <c r="A43" s="213">
        <v>44927</v>
      </c>
      <c r="B43" s="214"/>
      <c r="C43" s="214"/>
      <c r="D43" s="214"/>
      <c r="E43" s="214"/>
      <c r="F43" s="214"/>
      <c r="G43" s="214"/>
      <c r="H43" s="214"/>
      <c r="I43" s="214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topLeftCell="A28" workbookViewId="0">
      <selection activeCell="B43" sqref="B43"/>
    </sheetView>
  </sheetViews>
  <sheetFormatPr defaultColWidth="9" defaultRowHeight="14.25" outlineLevelCol="1"/>
  <cols>
    <col min="2" max="2" width="74.875" customWidth="1"/>
  </cols>
  <sheetData>
    <row r="1" ht="58.5" customHeight="1" spans="2:2">
      <c r="B1" s="205" t="s">
        <v>1</v>
      </c>
    </row>
    <row r="2" ht="25.5" customHeight="1" spans="2:2">
      <c r="B2" s="206" t="s">
        <v>2</v>
      </c>
    </row>
    <row r="3" s="204" customFormat="1" ht="25.5" customHeight="1" spans="2:2">
      <c r="B3" s="207" t="s">
        <v>3</v>
      </c>
    </row>
    <row r="4" s="204" customFormat="1" ht="25.5" customHeight="1" spans="2:2">
      <c r="B4" s="208" t="s">
        <v>4</v>
      </c>
    </row>
    <row r="5" s="204" customFormat="1" ht="25.5" customHeight="1" spans="2:2">
      <c r="B5" s="208" t="s">
        <v>5</v>
      </c>
    </row>
    <row r="6" s="204" customFormat="1" ht="25.5" customHeight="1" spans="2:2">
      <c r="B6" s="208" t="s">
        <v>6</v>
      </c>
    </row>
    <row r="7" s="204" customFormat="1" ht="25.5" customHeight="1" spans="2:2">
      <c r="B7" s="208" t="s">
        <v>7</v>
      </c>
    </row>
    <row r="8" s="204" customFormat="1" ht="25.5" customHeight="1" spans="2:2">
      <c r="B8" s="208" t="s">
        <v>8</v>
      </c>
    </row>
    <row r="9" s="204" customFormat="1" ht="25.5" customHeight="1" spans="2:2">
      <c r="B9" s="207" t="s">
        <v>9</v>
      </c>
    </row>
    <row r="10" s="204" customFormat="1" ht="25.5" customHeight="1" spans="2:2">
      <c r="B10" s="208" t="s">
        <v>10</v>
      </c>
    </row>
    <row r="11" s="204" customFormat="1" ht="25.5" customHeight="1" spans="2:2">
      <c r="B11" s="208" t="s">
        <v>11</v>
      </c>
    </row>
    <row r="12" s="204" customFormat="1" ht="25.5" customHeight="1" spans="2:2">
      <c r="B12" s="208" t="s">
        <v>12</v>
      </c>
    </row>
    <row r="13" s="204" customFormat="1" ht="25.5" customHeight="1" spans="2:2">
      <c r="B13" s="208" t="s">
        <v>13</v>
      </c>
    </row>
    <row r="14" s="204" customFormat="1" ht="25.5" customHeight="1" spans="2:2">
      <c r="B14" s="208" t="s">
        <v>14</v>
      </c>
    </row>
    <row r="15" s="204" customFormat="1" ht="25.5" customHeight="1" spans="2:2">
      <c r="B15" s="207" t="s">
        <v>15</v>
      </c>
    </row>
    <row r="16" s="204" customFormat="1" ht="25.5" customHeight="1" spans="2:2">
      <c r="B16" s="208" t="s">
        <v>16</v>
      </c>
    </row>
    <row r="17" s="204" customFormat="1" ht="25.5" customHeight="1" spans="2:2">
      <c r="B17" s="208" t="s">
        <v>17</v>
      </c>
    </row>
    <row r="18" s="204" customFormat="1" ht="25.5" customHeight="1" spans="2:2">
      <c r="B18" s="208" t="s">
        <v>18</v>
      </c>
    </row>
    <row r="19" s="204" customFormat="1" ht="25.5" customHeight="1" spans="2:2">
      <c r="B19" s="208" t="s">
        <v>19</v>
      </c>
    </row>
    <row r="20" ht="25.5" customHeight="1" spans="2:2">
      <c r="B20" s="206" t="s">
        <v>20</v>
      </c>
    </row>
    <row r="21" ht="25.5" customHeight="1" spans="2:2">
      <c r="B21" s="207" t="s">
        <v>3</v>
      </c>
    </row>
    <row r="22" ht="25.5" customHeight="1" spans="2:2">
      <c r="B22" s="208" t="s">
        <v>21</v>
      </c>
    </row>
    <row r="23" ht="25.5" customHeight="1" spans="2:2">
      <c r="B23" s="208" t="s">
        <v>22</v>
      </c>
    </row>
    <row r="24" ht="25.5" customHeight="1" spans="2:2">
      <c r="B24" s="208" t="s">
        <v>23</v>
      </c>
    </row>
    <row r="25" ht="25.5" customHeight="1" spans="2:2">
      <c r="B25" s="208" t="s">
        <v>24</v>
      </c>
    </row>
    <row r="26" ht="25.5" customHeight="1" spans="2:2">
      <c r="B26" s="208" t="s">
        <v>25</v>
      </c>
    </row>
    <row r="27" ht="25.5" customHeight="1" spans="2:2">
      <c r="B27" s="207" t="s">
        <v>9</v>
      </c>
    </row>
    <row r="28" ht="25.5" customHeight="1" spans="2:2">
      <c r="B28" s="208" t="s">
        <v>26</v>
      </c>
    </row>
    <row r="29" ht="25.5" customHeight="1" spans="2:2">
      <c r="B29" s="208" t="s">
        <v>27</v>
      </c>
    </row>
    <row r="30" ht="25.5" customHeight="1" spans="2:2">
      <c r="B30" s="208" t="s">
        <v>28</v>
      </c>
    </row>
    <row r="31" ht="25.5" customHeight="1" spans="2:2">
      <c r="B31" s="208" t="s">
        <v>29</v>
      </c>
    </row>
    <row r="32" ht="25.5" customHeight="1" spans="2:2">
      <c r="B32" s="208" t="s">
        <v>30</v>
      </c>
    </row>
    <row r="33" ht="25.5" customHeight="1" spans="2:2">
      <c r="B33" s="207" t="s">
        <v>15</v>
      </c>
    </row>
    <row r="34" ht="25.5" customHeight="1" spans="2:2">
      <c r="B34" s="208" t="s">
        <v>31</v>
      </c>
    </row>
    <row r="35" ht="25.5" customHeight="1" spans="2:2">
      <c r="B35" s="208" t="s">
        <v>32</v>
      </c>
    </row>
    <row r="36" ht="25.5" customHeight="1" spans="2:2">
      <c r="B36" s="208" t="s">
        <v>33</v>
      </c>
    </row>
    <row r="37" ht="25.5" customHeight="1" spans="2:2">
      <c r="B37" s="208" t="s">
        <v>34</v>
      </c>
    </row>
    <row r="38" ht="25.5" customHeight="1" spans="2:2">
      <c r="B38" s="206" t="s">
        <v>35</v>
      </c>
    </row>
    <row r="39" ht="25.5" customHeight="1" spans="2:2">
      <c r="B39" s="209" t="s">
        <v>36</v>
      </c>
    </row>
    <row r="40" ht="25.5" customHeight="1" spans="2:2">
      <c r="B40" s="209" t="s">
        <v>37</v>
      </c>
    </row>
    <row r="41" ht="25.5" customHeight="1" spans="2:2">
      <c r="B41" s="209" t="s">
        <v>38</v>
      </c>
    </row>
    <row r="42" ht="25.5" customHeight="1" spans="2:2">
      <c r="B42" s="209" t="s">
        <v>39</v>
      </c>
    </row>
    <row r="43" ht="25.5" customHeight="1" spans="2:2">
      <c r="B43" s="209" t="s">
        <v>40</v>
      </c>
    </row>
    <row r="44" ht="25.5" customHeight="1" spans="2:2">
      <c r="B44" s="209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workbookViewId="0">
      <selection activeCell="C26" sqref="C26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105" t="s">
        <v>50</v>
      </c>
      <c r="B5" s="171">
        <f>B6+B22</f>
        <v>6213</v>
      </c>
      <c r="C5" s="171">
        <f>C6+C22</f>
        <v>4239</v>
      </c>
      <c r="D5" s="108">
        <f>C5/B5</f>
        <v>0.682279092225978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169" t="s">
        <v>51</v>
      </c>
      <c r="B6" s="171">
        <f>SUM(B7:B21)</f>
        <v>6149</v>
      </c>
      <c r="C6" s="171">
        <f>SUM(C7:C21)</f>
        <v>4157</v>
      </c>
      <c r="D6" s="108">
        <f t="shared" ref="D6:D27" si="0">C6/B6</f>
        <v>0.676044885347211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110" t="s">
        <v>52</v>
      </c>
      <c r="B7" s="170">
        <v>3111</v>
      </c>
      <c r="C7" s="170">
        <v>1484</v>
      </c>
      <c r="D7" s="112">
        <f t="shared" si="0"/>
        <v>0.477017036322726</v>
      </c>
    </row>
    <row r="8" s="100" customFormat="1" ht="24.95" customHeight="1" spans="1:4">
      <c r="A8" s="110" t="s">
        <v>53</v>
      </c>
      <c r="B8" s="170">
        <v>1814</v>
      </c>
      <c r="C8" s="170">
        <v>2058</v>
      </c>
      <c r="D8" s="112">
        <f t="shared" si="0"/>
        <v>1.13450937155458</v>
      </c>
    </row>
    <row r="9" s="100" customFormat="1" ht="24.95" customHeight="1" spans="1:4">
      <c r="A9" s="110" t="s">
        <v>54</v>
      </c>
      <c r="B9" s="170">
        <v>180</v>
      </c>
      <c r="C9" s="170">
        <v>84</v>
      </c>
      <c r="D9" s="112">
        <f t="shared" si="0"/>
        <v>0.466666666666667</v>
      </c>
    </row>
    <row r="10" s="100" customFormat="1" ht="24.95" customHeight="1" spans="1:4">
      <c r="A10" s="110" t="s">
        <v>55</v>
      </c>
      <c r="B10" s="170"/>
      <c r="C10" s="170"/>
      <c r="D10" s="112"/>
    </row>
    <row r="11" s="100" customFormat="1" ht="24.95" customHeight="1" spans="1:4">
      <c r="A11" s="110" t="s">
        <v>56</v>
      </c>
      <c r="B11" s="170">
        <v>666</v>
      </c>
      <c r="C11" s="170">
        <v>322</v>
      </c>
      <c r="D11" s="112">
        <f t="shared" si="0"/>
        <v>0.483483483483483</v>
      </c>
    </row>
    <row r="12" s="100" customFormat="1" ht="24.95" customHeight="1" spans="1:4">
      <c r="A12" s="110" t="s">
        <v>57</v>
      </c>
      <c r="B12" s="170">
        <v>7</v>
      </c>
      <c r="C12" s="170">
        <v>7</v>
      </c>
      <c r="D12" s="112">
        <f t="shared" si="0"/>
        <v>1</v>
      </c>
    </row>
    <row r="13" s="100" customFormat="1" ht="24.95" customHeight="1" spans="1:4">
      <c r="A13" s="110" t="s">
        <v>58</v>
      </c>
      <c r="B13" s="170">
        <v>328</v>
      </c>
      <c r="C13" s="170">
        <v>180</v>
      </c>
      <c r="D13" s="112">
        <f t="shared" si="0"/>
        <v>0.548780487804878</v>
      </c>
    </row>
    <row r="14" s="100" customFormat="1" ht="24.95" customHeight="1" spans="1:4">
      <c r="A14" s="110" t="s">
        <v>59</v>
      </c>
      <c r="B14" s="170">
        <v>10</v>
      </c>
      <c r="C14" s="170">
        <v>13</v>
      </c>
      <c r="D14" s="112">
        <f t="shared" si="0"/>
        <v>1.3</v>
      </c>
    </row>
    <row r="15" s="100" customFormat="1" ht="24.95" customHeight="1" spans="1:4">
      <c r="A15" s="110" t="s">
        <v>60</v>
      </c>
      <c r="B15" s="170">
        <v>1</v>
      </c>
      <c r="C15" s="170"/>
      <c r="D15" s="112"/>
    </row>
    <row r="16" s="100" customFormat="1" ht="24.95" customHeight="1" spans="1:4">
      <c r="A16" s="110" t="s">
        <v>61</v>
      </c>
      <c r="B16" s="170">
        <v>22</v>
      </c>
      <c r="C16" s="170"/>
      <c r="D16" s="112"/>
    </row>
    <row r="17" s="100" customFormat="1" ht="24.95" customHeight="1" spans="1:4">
      <c r="A17" s="110" t="s">
        <v>62</v>
      </c>
      <c r="B17" s="170">
        <v>10</v>
      </c>
      <c r="C17" s="170">
        <v>9</v>
      </c>
      <c r="D17" s="112">
        <f t="shared" si="0"/>
        <v>0.9</v>
      </c>
    </row>
    <row r="18" s="100" customFormat="1" ht="24.95" customHeight="1" spans="1:4">
      <c r="A18" s="110" t="s">
        <v>63</v>
      </c>
      <c r="B18" s="170"/>
      <c r="C18" s="170"/>
      <c r="D18" s="112"/>
    </row>
    <row r="19" s="100" customFormat="1" ht="24.95" customHeight="1" spans="1:4">
      <c r="A19" s="110" t="s">
        <v>64</v>
      </c>
      <c r="B19" s="170"/>
      <c r="C19" s="170"/>
      <c r="D19" s="112"/>
    </row>
    <row r="20" s="100" customFormat="1" ht="24.95" customHeight="1" spans="1:4">
      <c r="A20" s="110" t="s">
        <v>65</v>
      </c>
      <c r="B20" s="170"/>
      <c r="C20" s="170"/>
      <c r="D20" s="112"/>
    </row>
    <row r="21" s="100" customFormat="1" ht="24.95" customHeight="1" spans="1:4">
      <c r="A21" s="110" t="s">
        <v>66</v>
      </c>
      <c r="B21" s="170"/>
      <c r="C21" s="170"/>
      <c r="D21" s="112"/>
    </row>
    <row r="22" s="100" customFormat="1" ht="24.95" customHeight="1" spans="1:4">
      <c r="A22" s="169" t="s">
        <v>67</v>
      </c>
      <c r="B22" s="171">
        <f>SUM(B23:B29)</f>
        <v>64</v>
      </c>
      <c r="C22" s="171">
        <f>SUM(C23:C29)</f>
        <v>82</v>
      </c>
      <c r="D22" s="108">
        <f t="shared" si="0"/>
        <v>1.28125</v>
      </c>
    </row>
    <row r="23" s="100" customFormat="1" ht="24.95" customHeight="1" spans="1:4">
      <c r="A23" s="110" t="s">
        <v>68</v>
      </c>
      <c r="B23" s="170"/>
      <c r="C23" s="170"/>
      <c r="D23" s="112"/>
    </row>
    <row r="24" s="100" customFormat="1" ht="24.95" customHeight="1" spans="1:4">
      <c r="A24" s="110" t="s">
        <v>69</v>
      </c>
      <c r="B24" s="170"/>
      <c r="C24" s="170"/>
      <c r="D24" s="112"/>
    </row>
    <row r="25" s="100" customFormat="1" ht="24.95" customHeight="1" spans="1:4">
      <c r="A25" s="110" t="s">
        <v>70</v>
      </c>
      <c r="B25" s="170">
        <v>3</v>
      </c>
      <c r="C25" s="170">
        <v>1</v>
      </c>
      <c r="D25" s="112">
        <f t="shared" si="0"/>
        <v>0.333333333333333</v>
      </c>
    </row>
    <row r="26" s="100" customFormat="1" ht="24.95" customHeight="1" spans="1:4">
      <c r="A26" s="110" t="s">
        <v>71</v>
      </c>
      <c r="B26" s="170">
        <v>51</v>
      </c>
      <c r="C26" s="170">
        <v>12</v>
      </c>
      <c r="D26" s="112">
        <f t="shared" si="0"/>
        <v>0.235294117647059</v>
      </c>
    </row>
    <row r="27" s="100" customFormat="1" ht="24.95" customHeight="1" spans="1:4">
      <c r="A27" s="110" t="s">
        <v>72</v>
      </c>
      <c r="B27" s="170">
        <v>10</v>
      </c>
      <c r="C27" s="170">
        <v>1</v>
      </c>
      <c r="D27" s="112">
        <f t="shared" si="0"/>
        <v>0.1</v>
      </c>
    </row>
    <row r="28" s="100" customFormat="1" ht="24.95" customHeight="1" spans="1:4">
      <c r="A28" s="110" t="s">
        <v>73</v>
      </c>
      <c r="B28" s="170"/>
      <c r="C28" s="170"/>
      <c r="D28" s="112"/>
    </row>
    <row r="29" s="100" customFormat="1" ht="24.95" customHeight="1" spans="1:4">
      <c r="A29" s="114" t="s">
        <v>74</v>
      </c>
      <c r="B29" s="172"/>
      <c r="C29" s="172">
        <v>68</v>
      </c>
      <c r="D29" s="11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E12" sqref="E12"/>
    </sheetView>
  </sheetViews>
  <sheetFormatPr defaultColWidth="9" defaultRowHeight="14.2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spans="1:4">
      <c r="A2" s="203" t="s">
        <v>76</v>
      </c>
      <c r="B2" s="166"/>
      <c r="C2" s="166"/>
      <c r="D2" s="166"/>
    </row>
    <row r="3" spans="1:4">
      <c r="A3" s="166"/>
      <c r="B3" s="166"/>
      <c r="C3" s="166"/>
      <c r="D3" s="166"/>
    </row>
    <row r="4" spans="1:4">
      <c r="A4" s="166"/>
      <c r="B4" s="166"/>
      <c r="C4" s="166"/>
      <c r="D4" s="166"/>
    </row>
    <row r="5" spans="1:4">
      <c r="A5" s="166"/>
      <c r="B5" s="166"/>
      <c r="C5" s="166"/>
      <c r="D5" s="166"/>
    </row>
    <row r="6" spans="1:4">
      <c r="A6" s="166"/>
      <c r="B6" s="166"/>
      <c r="C6" s="166"/>
      <c r="D6" s="166"/>
    </row>
    <row r="7" spans="1:4">
      <c r="A7" s="166"/>
      <c r="B7" s="166"/>
      <c r="C7" s="166"/>
      <c r="D7" s="166"/>
    </row>
    <row r="8" spans="1:4">
      <c r="A8" s="166"/>
      <c r="B8" s="166"/>
      <c r="C8" s="166"/>
      <c r="D8" s="166"/>
    </row>
    <row r="9" spans="1:4">
      <c r="A9" s="166"/>
      <c r="B9" s="166"/>
      <c r="C9" s="166"/>
      <c r="D9" s="166"/>
    </row>
    <row r="10" spans="1:4">
      <c r="A10" s="166"/>
      <c r="B10" s="166"/>
      <c r="C10" s="166"/>
      <c r="D10" s="166"/>
    </row>
    <row r="11" spans="1:4">
      <c r="A11" s="166"/>
      <c r="B11" s="166"/>
      <c r="C11" s="166"/>
      <c r="D11" s="166"/>
    </row>
    <row r="12" ht="408" customHeight="1" spans="1:4">
      <c r="A12" s="166"/>
      <c r="B12" s="166"/>
      <c r="C12" s="166"/>
      <c r="D12" s="166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workbookViewId="0">
      <selection activeCell="C16" sqref="C16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7">
        <f>SUM(B6:B29)</f>
        <v>7676</v>
      </c>
      <c r="C5" s="107">
        <f>SUM(C6:C29)</f>
        <v>6012</v>
      </c>
      <c r="D5" s="87">
        <f>C5/B5</f>
        <v>0.783220427305888</v>
      </c>
    </row>
    <row r="6" s="4" customFormat="1" ht="24.95" customHeight="1" spans="1:43">
      <c r="A6" s="88" t="s">
        <v>80</v>
      </c>
      <c r="B6" s="175">
        <v>2299</v>
      </c>
      <c r="C6" s="175">
        <v>1684</v>
      </c>
      <c r="D6" s="90">
        <f>C6/B6</f>
        <v>0.73249238799478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88" t="s">
        <v>81</v>
      </c>
      <c r="B7" s="175"/>
      <c r="C7" s="175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88" t="s">
        <v>82</v>
      </c>
      <c r="B8" s="175"/>
      <c r="C8" s="175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88" t="s">
        <v>83</v>
      </c>
      <c r="B9" s="175"/>
      <c r="C9" s="175"/>
      <c r="D9" s="9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88" t="s">
        <v>84</v>
      </c>
      <c r="B10" s="175"/>
      <c r="C10" s="175"/>
      <c r="D10" s="9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88" t="s">
        <v>85</v>
      </c>
      <c r="B11" s="175"/>
      <c r="C11" s="175"/>
      <c r="D11" s="9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175">
        <v>122</v>
      </c>
      <c r="C12" s="175">
        <v>121</v>
      </c>
      <c r="D12" s="90">
        <f t="shared" ref="D12:D17" si="0">C12/B12</f>
        <v>0.991803278688525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175">
        <v>755</v>
      </c>
      <c r="C13" s="175">
        <v>722</v>
      </c>
      <c r="D13" s="90">
        <f t="shared" si="0"/>
        <v>0.956291390728477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175">
        <v>177</v>
      </c>
      <c r="C14" s="175">
        <v>156</v>
      </c>
      <c r="D14" s="90">
        <f t="shared" si="0"/>
        <v>0.88135593220339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175">
        <v>329</v>
      </c>
      <c r="C15" s="175">
        <v>271</v>
      </c>
      <c r="D15" s="90">
        <f t="shared" si="0"/>
        <v>0.82370820668693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175">
        <v>264</v>
      </c>
      <c r="C16" s="175">
        <v>288</v>
      </c>
      <c r="D16" s="90">
        <f t="shared" si="0"/>
        <v>1.09090909090909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175">
        <v>1369</v>
      </c>
      <c r="C17" s="175">
        <v>1201</v>
      </c>
      <c r="D17" s="90">
        <f t="shared" si="0"/>
        <v>0.877282688093499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88" t="s">
        <v>92</v>
      </c>
      <c r="B18" s="175"/>
      <c r="C18" s="175"/>
      <c r="D18" s="9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88" t="s">
        <v>93</v>
      </c>
      <c r="B19" s="175">
        <v>2068</v>
      </c>
      <c r="C19" s="175">
        <v>1412</v>
      </c>
      <c r="D19" s="90">
        <f>C19/B19</f>
        <v>0.682785299806576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88" t="s">
        <v>94</v>
      </c>
      <c r="B20" s="175"/>
      <c r="C20" s="175"/>
      <c r="D20" s="9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88" t="s">
        <v>95</v>
      </c>
      <c r="B21" s="175"/>
      <c r="C21" s="175"/>
      <c r="D21" s="9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88" t="s">
        <v>96</v>
      </c>
      <c r="B22" s="175"/>
      <c r="C22" s="175"/>
      <c r="D22" s="9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88" t="s">
        <v>97</v>
      </c>
      <c r="B23" s="175"/>
      <c r="C23" s="175"/>
      <c r="D23" s="9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175">
        <v>293</v>
      </c>
      <c r="C24" s="175">
        <v>157</v>
      </c>
      <c r="D24" s="90">
        <f>C24/B24</f>
        <v>0.535836177474403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175"/>
      <c r="C25" s="175"/>
      <c r="D25" s="9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175"/>
      <c r="C26" s="175"/>
      <c r="D26" s="9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175"/>
      <c r="C27" s="175"/>
      <c r="D27" s="9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175"/>
      <c r="C28" s="175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201"/>
      <c r="C29" s="201"/>
      <c r="D29" s="20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I4" sqref="I4"/>
    </sheetView>
  </sheetViews>
  <sheetFormatPr defaultColWidth="9" defaultRowHeight="14.2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spans="1:4">
      <c r="A2" s="165" t="s">
        <v>105</v>
      </c>
      <c r="B2" s="166"/>
      <c r="C2" s="166"/>
      <c r="D2" s="166"/>
    </row>
    <row r="3" spans="1:4">
      <c r="A3" s="166"/>
      <c r="B3" s="166"/>
      <c r="C3" s="166"/>
      <c r="D3" s="166"/>
    </row>
    <row r="4" spans="1:4">
      <c r="A4" s="166"/>
      <c r="B4" s="166"/>
      <c r="C4" s="166"/>
      <c r="D4" s="166"/>
    </row>
    <row r="5" spans="1:4">
      <c r="A5" s="166"/>
      <c r="B5" s="166"/>
      <c r="C5" s="166"/>
      <c r="D5" s="166"/>
    </row>
    <row r="6" spans="1:4">
      <c r="A6" s="166"/>
      <c r="B6" s="166"/>
      <c r="C6" s="166"/>
      <c r="D6" s="166"/>
    </row>
    <row r="7" spans="1:4">
      <c r="A7" s="166"/>
      <c r="B7" s="166"/>
      <c r="C7" s="166"/>
      <c r="D7" s="166"/>
    </row>
    <row r="8" spans="1:4">
      <c r="A8" s="166"/>
      <c r="B8" s="166"/>
      <c r="C8" s="166"/>
      <c r="D8" s="166"/>
    </row>
    <row r="9" spans="1:4">
      <c r="A9" s="166"/>
      <c r="B9" s="166"/>
      <c r="C9" s="166"/>
      <c r="D9" s="166"/>
    </row>
    <row r="10" spans="1:4">
      <c r="A10" s="166"/>
      <c r="B10" s="166"/>
      <c r="C10" s="166"/>
      <c r="D10" s="166"/>
    </row>
    <row r="11" ht="69" customHeight="1" spans="1:4">
      <c r="A11" s="166"/>
      <c r="B11" s="166"/>
      <c r="C11" s="166"/>
      <c r="D11" s="166"/>
    </row>
    <row r="12" spans="1:4">
      <c r="A12" s="166"/>
      <c r="B12" s="166"/>
      <c r="C12" s="166"/>
      <c r="D12" s="166"/>
    </row>
    <row r="13" ht="408.95" customHeight="1" spans="1:4">
      <c r="A13" s="166"/>
      <c r="B13" s="166"/>
      <c r="C13" s="166"/>
      <c r="D13" s="166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workbookViewId="0">
      <selection activeCell="C51" sqref="C51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3" t="s">
        <v>108</v>
      </c>
      <c r="C4" s="163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4" t="s">
        <v>110</v>
      </c>
      <c r="B5" s="134">
        <f>SUM(B6:B17)</f>
        <v>1813</v>
      </c>
      <c r="C5" s="134">
        <f>SUM(C6:C17)</f>
        <v>1856</v>
      </c>
      <c r="D5" s="135">
        <f>IFERROR(C5/B5,0)</f>
        <v>1.02371759514617</v>
      </c>
    </row>
    <row r="6" s="126" customFormat="1" ht="24.95" customHeight="1" spans="1:4">
      <c r="A6" s="164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4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4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4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4" t="s">
        <v>115</v>
      </c>
      <c r="B10" s="134">
        <v>1379</v>
      </c>
      <c r="C10" s="134">
        <v>1379</v>
      </c>
      <c r="D10" s="135">
        <f t="shared" si="0"/>
        <v>1</v>
      </c>
    </row>
    <row r="11" s="126" customFormat="1" ht="24.95" customHeight="1" spans="1:4">
      <c r="A11" s="164" t="s">
        <v>116</v>
      </c>
      <c r="B11" s="134">
        <v>434</v>
      </c>
      <c r="C11" s="134">
        <v>477</v>
      </c>
      <c r="D11" s="135">
        <f t="shared" si="0"/>
        <v>1.09907834101382</v>
      </c>
    </row>
    <row r="12" s="126" customFormat="1" ht="24.95" customHeight="1" spans="1:4">
      <c r="A12" s="164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4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4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4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4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214</v>
      </c>
      <c r="C39" s="134">
        <f>SUM(C40:C60)</f>
        <v>240</v>
      </c>
      <c r="D39" s="135">
        <f t="shared" si="0"/>
        <v>1.1214953271028</v>
      </c>
    </row>
    <row r="40" s="126" customFormat="1" ht="24.95" customHeight="1" spans="1:4">
      <c r="A40" s="136" t="s">
        <v>145</v>
      </c>
      <c r="B40" s="134">
        <v>61</v>
      </c>
      <c r="C40" s="134">
        <v>56</v>
      </c>
      <c r="D40" s="135">
        <f t="shared" si="0"/>
        <v>0.918032786885246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>
        <v>25</v>
      </c>
      <c r="C47" s="134">
        <v>31</v>
      </c>
      <c r="D47" s="135">
        <f t="shared" si="0"/>
        <v>1.24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>
        <v>15</v>
      </c>
      <c r="D50" s="135">
        <f t="shared" si="0"/>
        <v>0</v>
      </c>
    </row>
    <row r="51" s="126" customFormat="1" ht="24.95" customHeight="1" spans="1:4">
      <c r="A51" s="136" t="s">
        <v>156</v>
      </c>
      <c r="B51" s="134">
        <v>128</v>
      </c>
      <c r="C51" s="134">
        <v>138</v>
      </c>
      <c r="D51" s="135">
        <f t="shared" si="0"/>
        <v>1.078125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2027</v>
      </c>
      <c r="C61" s="138">
        <f>C5+C39</f>
        <v>2096</v>
      </c>
      <c r="D61" s="139">
        <f t="shared" si="0"/>
        <v>1.03404045387272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A2" sqref="A2:D2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6" width="9.125" style="148"/>
    <col min="247" max="247" width="30.125" style="148" customWidth="1"/>
    <col min="248" max="250" width="16.625" style="148" customWidth="1"/>
    <col min="251" max="251" width="30.125" style="148" customWidth="1"/>
    <col min="252" max="254" width="18" style="148" customWidth="1"/>
    <col min="255" max="259" width="9.125" style="148" hidden="1" customWidth="1"/>
    <col min="260" max="502" width="9.125" style="148"/>
    <col min="503" max="503" width="30.125" style="148" customWidth="1"/>
    <col min="504" max="506" width="16.625" style="148" customWidth="1"/>
    <col min="507" max="507" width="30.125" style="148" customWidth="1"/>
    <col min="508" max="510" width="18" style="148" customWidth="1"/>
    <col min="511" max="515" width="9.125" style="148" hidden="1" customWidth="1"/>
    <col min="516" max="758" width="9.125" style="148"/>
    <col min="759" max="759" width="30.125" style="148" customWidth="1"/>
    <col min="760" max="762" width="16.625" style="148" customWidth="1"/>
    <col min="763" max="763" width="30.125" style="148" customWidth="1"/>
    <col min="764" max="766" width="18" style="148" customWidth="1"/>
    <col min="767" max="771" width="9.125" style="148" hidden="1" customWidth="1"/>
    <col min="772" max="1014" width="9.125" style="148"/>
    <col min="1015" max="1015" width="30.125" style="148" customWidth="1"/>
    <col min="1016" max="1018" width="16.625" style="148" customWidth="1"/>
    <col min="1019" max="1019" width="30.125" style="148" customWidth="1"/>
    <col min="1020" max="1022" width="18" style="148" customWidth="1"/>
    <col min="1023" max="1027" width="9.125" style="148" hidden="1" customWidth="1"/>
    <col min="1028" max="1270" width="9.125" style="148"/>
    <col min="1271" max="1271" width="30.125" style="148" customWidth="1"/>
    <col min="1272" max="1274" width="16.625" style="148" customWidth="1"/>
    <col min="1275" max="1275" width="30.125" style="148" customWidth="1"/>
    <col min="1276" max="1278" width="18" style="148" customWidth="1"/>
    <col min="1279" max="1283" width="9.125" style="148" hidden="1" customWidth="1"/>
    <col min="1284" max="1526" width="9.125" style="148"/>
    <col min="1527" max="1527" width="30.125" style="148" customWidth="1"/>
    <col min="1528" max="1530" width="16.625" style="148" customWidth="1"/>
    <col min="1531" max="1531" width="30.125" style="148" customWidth="1"/>
    <col min="1532" max="1534" width="18" style="148" customWidth="1"/>
    <col min="1535" max="1539" width="9.125" style="148" hidden="1" customWidth="1"/>
    <col min="1540" max="1782" width="9.125" style="148"/>
    <col min="1783" max="1783" width="30.125" style="148" customWidth="1"/>
    <col min="1784" max="1786" width="16.625" style="148" customWidth="1"/>
    <col min="1787" max="1787" width="30.125" style="148" customWidth="1"/>
    <col min="1788" max="1790" width="18" style="148" customWidth="1"/>
    <col min="1791" max="1795" width="9.125" style="148" hidden="1" customWidth="1"/>
    <col min="1796" max="2038" width="9.125" style="148"/>
    <col min="2039" max="2039" width="30.125" style="148" customWidth="1"/>
    <col min="2040" max="2042" width="16.625" style="148" customWidth="1"/>
    <col min="2043" max="2043" width="30.125" style="148" customWidth="1"/>
    <col min="2044" max="2046" width="18" style="148" customWidth="1"/>
    <col min="2047" max="2051" width="9.125" style="148" hidden="1" customWidth="1"/>
    <col min="2052" max="2294" width="9.125" style="148"/>
    <col min="2295" max="2295" width="30.125" style="148" customWidth="1"/>
    <col min="2296" max="2298" width="16.625" style="148" customWidth="1"/>
    <col min="2299" max="2299" width="30.125" style="148" customWidth="1"/>
    <col min="2300" max="2302" width="18" style="148" customWidth="1"/>
    <col min="2303" max="2307" width="9.125" style="148" hidden="1" customWidth="1"/>
    <col min="2308" max="2550" width="9.125" style="148"/>
    <col min="2551" max="2551" width="30.125" style="148" customWidth="1"/>
    <col min="2552" max="2554" width="16.625" style="148" customWidth="1"/>
    <col min="2555" max="2555" width="30.125" style="148" customWidth="1"/>
    <col min="2556" max="2558" width="18" style="148" customWidth="1"/>
    <col min="2559" max="2563" width="9.125" style="148" hidden="1" customWidth="1"/>
    <col min="2564" max="2806" width="9.125" style="148"/>
    <col min="2807" max="2807" width="30.125" style="148" customWidth="1"/>
    <col min="2808" max="2810" width="16.625" style="148" customWidth="1"/>
    <col min="2811" max="2811" width="30.125" style="148" customWidth="1"/>
    <col min="2812" max="2814" width="18" style="148" customWidth="1"/>
    <col min="2815" max="2819" width="9.125" style="148" hidden="1" customWidth="1"/>
    <col min="2820" max="3062" width="9.125" style="148"/>
    <col min="3063" max="3063" width="30.125" style="148" customWidth="1"/>
    <col min="3064" max="3066" width="16.625" style="148" customWidth="1"/>
    <col min="3067" max="3067" width="30.125" style="148" customWidth="1"/>
    <col min="3068" max="3070" width="18" style="148" customWidth="1"/>
    <col min="3071" max="3075" width="9.125" style="148" hidden="1" customWidth="1"/>
    <col min="3076" max="3318" width="9.125" style="148"/>
    <col min="3319" max="3319" width="30.125" style="148" customWidth="1"/>
    <col min="3320" max="3322" width="16.625" style="148" customWidth="1"/>
    <col min="3323" max="3323" width="30.125" style="148" customWidth="1"/>
    <col min="3324" max="3326" width="18" style="148" customWidth="1"/>
    <col min="3327" max="3331" width="9.125" style="148" hidden="1" customWidth="1"/>
    <col min="3332" max="3574" width="9.125" style="148"/>
    <col min="3575" max="3575" width="30.125" style="148" customWidth="1"/>
    <col min="3576" max="3578" width="16.625" style="148" customWidth="1"/>
    <col min="3579" max="3579" width="30.125" style="148" customWidth="1"/>
    <col min="3580" max="3582" width="18" style="148" customWidth="1"/>
    <col min="3583" max="3587" width="9.125" style="148" hidden="1" customWidth="1"/>
    <col min="3588" max="3830" width="9.125" style="148"/>
    <col min="3831" max="3831" width="30.125" style="148" customWidth="1"/>
    <col min="3832" max="3834" width="16.625" style="148" customWidth="1"/>
    <col min="3835" max="3835" width="30.125" style="148" customWidth="1"/>
    <col min="3836" max="3838" width="18" style="148" customWidth="1"/>
    <col min="3839" max="3843" width="9.125" style="148" hidden="1" customWidth="1"/>
    <col min="3844" max="4086" width="9.125" style="148"/>
    <col min="4087" max="4087" width="30.125" style="148" customWidth="1"/>
    <col min="4088" max="4090" width="16.625" style="148" customWidth="1"/>
    <col min="4091" max="4091" width="30.125" style="148" customWidth="1"/>
    <col min="4092" max="4094" width="18" style="148" customWidth="1"/>
    <col min="4095" max="4099" width="9.125" style="148" hidden="1" customWidth="1"/>
    <col min="4100" max="4342" width="9.125" style="148"/>
    <col min="4343" max="4343" width="30.125" style="148" customWidth="1"/>
    <col min="4344" max="4346" width="16.625" style="148" customWidth="1"/>
    <col min="4347" max="4347" width="30.125" style="148" customWidth="1"/>
    <col min="4348" max="4350" width="18" style="148" customWidth="1"/>
    <col min="4351" max="4355" width="9.125" style="148" hidden="1" customWidth="1"/>
    <col min="4356" max="4598" width="9.125" style="148"/>
    <col min="4599" max="4599" width="30.125" style="148" customWidth="1"/>
    <col min="4600" max="4602" width="16.625" style="148" customWidth="1"/>
    <col min="4603" max="4603" width="30.125" style="148" customWidth="1"/>
    <col min="4604" max="4606" width="18" style="148" customWidth="1"/>
    <col min="4607" max="4611" width="9.125" style="148" hidden="1" customWidth="1"/>
    <col min="4612" max="4854" width="9.125" style="148"/>
    <col min="4855" max="4855" width="30.125" style="148" customWidth="1"/>
    <col min="4856" max="4858" width="16.625" style="148" customWidth="1"/>
    <col min="4859" max="4859" width="30.125" style="148" customWidth="1"/>
    <col min="4860" max="4862" width="18" style="148" customWidth="1"/>
    <col min="4863" max="4867" width="9.125" style="148" hidden="1" customWidth="1"/>
    <col min="4868" max="5110" width="9.125" style="148"/>
    <col min="5111" max="5111" width="30.125" style="148" customWidth="1"/>
    <col min="5112" max="5114" width="16.625" style="148" customWidth="1"/>
    <col min="5115" max="5115" width="30.125" style="148" customWidth="1"/>
    <col min="5116" max="5118" width="18" style="148" customWidth="1"/>
    <col min="5119" max="5123" width="9.125" style="148" hidden="1" customWidth="1"/>
    <col min="5124" max="5366" width="9.125" style="148"/>
    <col min="5367" max="5367" width="30.125" style="148" customWidth="1"/>
    <col min="5368" max="5370" width="16.625" style="148" customWidth="1"/>
    <col min="5371" max="5371" width="30.125" style="148" customWidth="1"/>
    <col min="5372" max="5374" width="18" style="148" customWidth="1"/>
    <col min="5375" max="5379" width="9.125" style="148" hidden="1" customWidth="1"/>
    <col min="5380" max="5622" width="9.125" style="148"/>
    <col min="5623" max="5623" width="30.125" style="148" customWidth="1"/>
    <col min="5624" max="5626" width="16.625" style="148" customWidth="1"/>
    <col min="5627" max="5627" width="30.125" style="148" customWidth="1"/>
    <col min="5628" max="5630" width="18" style="148" customWidth="1"/>
    <col min="5631" max="5635" width="9.125" style="148" hidden="1" customWidth="1"/>
    <col min="5636" max="5878" width="9.125" style="148"/>
    <col min="5879" max="5879" width="30.125" style="148" customWidth="1"/>
    <col min="5880" max="5882" width="16.625" style="148" customWidth="1"/>
    <col min="5883" max="5883" width="30.125" style="148" customWidth="1"/>
    <col min="5884" max="5886" width="18" style="148" customWidth="1"/>
    <col min="5887" max="5891" width="9.125" style="148" hidden="1" customWidth="1"/>
    <col min="5892" max="6134" width="9.125" style="148"/>
    <col min="6135" max="6135" width="30.125" style="148" customWidth="1"/>
    <col min="6136" max="6138" width="16.625" style="148" customWidth="1"/>
    <col min="6139" max="6139" width="30.125" style="148" customWidth="1"/>
    <col min="6140" max="6142" width="18" style="148" customWidth="1"/>
    <col min="6143" max="6147" width="9.125" style="148" hidden="1" customWidth="1"/>
    <col min="6148" max="6390" width="9.125" style="148"/>
    <col min="6391" max="6391" width="30.125" style="148" customWidth="1"/>
    <col min="6392" max="6394" width="16.625" style="148" customWidth="1"/>
    <col min="6395" max="6395" width="30.125" style="148" customWidth="1"/>
    <col min="6396" max="6398" width="18" style="148" customWidth="1"/>
    <col min="6399" max="6403" width="9.125" style="148" hidden="1" customWidth="1"/>
    <col min="6404" max="6646" width="9.125" style="148"/>
    <col min="6647" max="6647" width="30.125" style="148" customWidth="1"/>
    <col min="6648" max="6650" width="16.625" style="148" customWidth="1"/>
    <col min="6651" max="6651" width="30.125" style="148" customWidth="1"/>
    <col min="6652" max="6654" width="18" style="148" customWidth="1"/>
    <col min="6655" max="6659" width="9.125" style="148" hidden="1" customWidth="1"/>
    <col min="6660" max="6902" width="9.125" style="148"/>
    <col min="6903" max="6903" width="30.125" style="148" customWidth="1"/>
    <col min="6904" max="6906" width="16.625" style="148" customWidth="1"/>
    <col min="6907" max="6907" width="30.125" style="148" customWidth="1"/>
    <col min="6908" max="6910" width="18" style="148" customWidth="1"/>
    <col min="6911" max="6915" width="9.125" style="148" hidden="1" customWidth="1"/>
    <col min="6916" max="7158" width="9.125" style="148"/>
    <col min="7159" max="7159" width="30.125" style="148" customWidth="1"/>
    <col min="7160" max="7162" width="16.625" style="148" customWidth="1"/>
    <col min="7163" max="7163" width="30.125" style="148" customWidth="1"/>
    <col min="7164" max="7166" width="18" style="148" customWidth="1"/>
    <col min="7167" max="7171" width="9.125" style="148" hidden="1" customWidth="1"/>
    <col min="7172" max="7414" width="9.125" style="148"/>
    <col min="7415" max="7415" width="30.125" style="148" customWidth="1"/>
    <col min="7416" max="7418" width="16.625" style="148" customWidth="1"/>
    <col min="7419" max="7419" width="30.125" style="148" customWidth="1"/>
    <col min="7420" max="7422" width="18" style="148" customWidth="1"/>
    <col min="7423" max="7427" width="9.125" style="148" hidden="1" customWidth="1"/>
    <col min="7428" max="7670" width="9.125" style="148"/>
    <col min="7671" max="7671" width="30.125" style="148" customWidth="1"/>
    <col min="7672" max="7674" width="16.625" style="148" customWidth="1"/>
    <col min="7675" max="7675" width="30.125" style="148" customWidth="1"/>
    <col min="7676" max="7678" width="18" style="148" customWidth="1"/>
    <col min="7679" max="7683" width="9.125" style="148" hidden="1" customWidth="1"/>
    <col min="7684" max="7926" width="9.125" style="148"/>
    <col min="7927" max="7927" width="30.125" style="148" customWidth="1"/>
    <col min="7928" max="7930" width="16.625" style="148" customWidth="1"/>
    <col min="7931" max="7931" width="30.125" style="148" customWidth="1"/>
    <col min="7932" max="7934" width="18" style="148" customWidth="1"/>
    <col min="7935" max="7939" width="9.125" style="148" hidden="1" customWidth="1"/>
    <col min="7940" max="8182" width="9.125" style="148"/>
    <col min="8183" max="8183" width="30.125" style="148" customWidth="1"/>
    <col min="8184" max="8186" width="16.625" style="148" customWidth="1"/>
    <col min="8187" max="8187" width="30.125" style="148" customWidth="1"/>
    <col min="8188" max="8190" width="18" style="148" customWidth="1"/>
    <col min="8191" max="8195" width="9.125" style="148" hidden="1" customWidth="1"/>
    <col min="8196" max="8438" width="9.125" style="148"/>
    <col min="8439" max="8439" width="30.125" style="148" customWidth="1"/>
    <col min="8440" max="8442" width="16.625" style="148" customWidth="1"/>
    <col min="8443" max="8443" width="30.125" style="148" customWidth="1"/>
    <col min="8444" max="8446" width="18" style="148" customWidth="1"/>
    <col min="8447" max="8451" width="9.125" style="148" hidden="1" customWidth="1"/>
    <col min="8452" max="8694" width="9.125" style="148"/>
    <col min="8695" max="8695" width="30.125" style="148" customWidth="1"/>
    <col min="8696" max="8698" width="16.625" style="148" customWidth="1"/>
    <col min="8699" max="8699" width="30.125" style="148" customWidth="1"/>
    <col min="8700" max="8702" width="18" style="148" customWidth="1"/>
    <col min="8703" max="8707" width="9.125" style="148" hidden="1" customWidth="1"/>
    <col min="8708" max="8950" width="9.125" style="148"/>
    <col min="8951" max="8951" width="30.125" style="148" customWidth="1"/>
    <col min="8952" max="8954" width="16.625" style="148" customWidth="1"/>
    <col min="8955" max="8955" width="30.125" style="148" customWidth="1"/>
    <col min="8956" max="8958" width="18" style="148" customWidth="1"/>
    <col min="8959" max="8963" width="9.125" style="148" hidden="1" customWidth="1"/>
    <col min="8964" max="9206" width="9.125" style="148"/>
    <col min="9207" max="9207" width="30.125" style="148" customWidth="1"/>
    <col min="9208" max="9210" width="16.625" style="148" customWidth="1"/>
    <col min="9211" max="9211" width="30.125" style="148" customWidth="1"/>
    <col min="9212" max="9214" width="18" style="148" customWidth="1"/>
    <col min="9215" max="9219" width="9.125" style="148" hidden="1" customWidth="1"/>
    <col min="9220" max="9462" width="9.125" style="148"/>
    <col min="9463" max="9463" width="30.125" style="148" customWidth="1"/>
    <col min="9464" max="9466" width="16.625" style="148" customWidth="1"/>
    <col min="9467" max="9467" width="30.125" style="148" customWidth="1"/>
    <col min="9468" max="9470" width="18" style="148" customWidth="1"/>
    <col min="9471" max="9475" width="9.125" style="148" hidden="1" customWidth="1"/>
    <col min="9476" max="9718" width="9.125" style="148"/>
    <col min="9719" max="9719" width="30.125" style="148" customWidth="1"/>
    <col min="9720" max="9722" width="16.625" style="148" customWidth="1"/>
    <col min="9723" max="9723" width="30.125" style="148" customWidth="1"/>
    <col min="9724" max="9726" width="18" style="148" customWidth="1"/>
    <col min="9727" max="9731" width="9.125" style="148" hidden="1" customWidth="1"/>
    <col min="9732" max="9974" width="9.125" style="148"/>
    <col min="9975" max="9975" width="30.125" style="148" customWidth="1"/>
    <col min="9976" max="9978" width="16.625" style="148" customWidth="1"/>
    <col min="9979" max="9979" width="30.125" style="148" customWidth="1"/>
    <col min="9980" max="9982" width="18" style="148" customWidth="1"/>
    <col min="9983" max="9987" width="9.125" style="148" hidden="1" customWidth="1"/>
    <col min="9988" max="10230" width="9.125" style="148"/>
    <col min="10231" max="10231" width="30.125" style="148" customWidth="1"/>
    <col min="10232" max="10234" width="16.625" style="148" customWidth="1"/>
    <col min="10235" max="10235" width="30.125" style="148" customWidth="1"/>
    <col min="10236" max="10238" width="18" style="148" customWidth="1"/>
    <col min="10239" max="10243" width="9.125" style="148" hidden="1" customWidth="1"/>
    <col min="10244" max="10486" width="9.125" style="148"/>
    <col min="10487" max="10487" width="30.125" style="148" customWidth="1"/>
    <col min="10488" max="10490" width="16.625" style="148" customWidth="1"/>
    <col min="10491" max="10491" width="30.125" style="148" customWidth="1"/>
    <col min="10492" max="10494" width="18" style="148" customWidth="1"/>
    <col min="10495" max="10499" width="9.125" style="148" hidden="1" customWidth="1"/>
    <col min="10500" max="10742" width="9.125" style="148"/>
    <col min="10743" max="10743" width="30.125" style="148" customWidth="1"/>
    <col min="10744" max="10746" width="16.625" style="148" customWidth="1"/>
    <col min="10747" max="10747" width="30.125" style="148" customWidth="1"/>
    <col min="10748" max="10750" width="18" style="148" customWidth="1"/>
    <col min="10751" max="10755" width="9.125" style="148" hidden="1" customWidth="1"/>
    <col min="10756" max="10998" width="9.125" style="148"/>
    <col min="10999" max="10999" width="30.125" style="148" customWidth="1"/>
    <col min="11000" max="11002" width="16.625" style="148" customWidth="1"/>
    <col min="11003" max="11003" width="30.125" style="148" customWidth="1"/>
    <col min="11004" max="11006" width="18" style="148" customWidth="1"/>
    <col min="11007" max="11011" width="9.125" style="148" hidden="1" customWidth="1"/>
    <col min="11012" max="11254" width="9.125" style="148"/>
    <col min="11255" max="11255" width="30.125" style="148" customWidth="1"/>
    <col min="11256" max="11258" width="16.625" style="148" customWidth="1"/>
    <col min="11259" max="11259" width="30.125" style="148" customWidth="1"/>
    <col min="11260" max="11262" width="18" style="148" customWidth="1"/>
    <col min="11263" max="11267" width="9.125" style="148" hidden="1" customWidth="1"/>
    <col min="11268" max="11510" width="9.125" style="148"/>
    <col min="11511" max="11511" width="30.125" style="148" customWidth="1"/>
    <col min="11512" max="11514" width="16.625" style="148" customWidth="1"/>
    <col min="11515" max="11515" width="30.125" style="148" customWidth="1"/>
    <col min="11516" max="11518" width="18" style="148" customWidth="1"/>
    <col min="11519" max="11523" width="9.125" style="148" hidden="1" customWidth="1"/>
    <col min="11524" max="11766" width="9.125" style="148"/>
    <col min="11767" max="11767" width="30.125" style="148" customWidth="1"/>
    <col min="11768" max="11770" width="16.625" style="148" customWidth="1"/>
    <col min="11771" max="11771" width="30.125" style="148" customWidth="1"/>
    <col min="11772" max="11774" width="18" style="148" customWidth="1"/>
    <col min="11775" max="11779" width="9.125" style="148" hidden="1" customWidth="1"/>
    <col min="11780" max="12022" width="9.125" style="148"/>
    <col min="12023" max="12023" width="30.125" style="148" customWidth="1"/>
    <col min="12024" max="12026" width="16.625" style="148" customWidth="1"/>
    <col min="12027" max="12027" width="30.125" style="148" customWidth="1"/>
    <col min="12028" max="12030" width="18" style="148" customWidth="1"/>
    <col min="12031" max="12035" width="9.125" style="148" hidden="1" customWidth="1"/>
    <col min="12036" max="12278" width="9.125" style="148"/>
    <col min="12279" max="12279" width="30.125" style="148" customWidth="1"/>
    <col min="12280" max="12282" width="16.625" style="148" customWidth="1"/>
    <col min="12283" max="12283" width="30.125" style="148" customWidth="1"/>
    <col min="12284" max="12286" width="18" style="148" customWidth="1"/>
    <col min="12287" max="12291" width="9.125" style="148" hidden="1" customWidth="1"/>
    <col min="12292" max="12534" width="9.125" style="148"/>
    <col min="12535" max="12535" width="30.125" style="148" customWidth="1"/>
    <col min="12536" max="12538" width="16.625" style="148" customWidth="1"/>
    <col min="12539" max="12539" width="30.125" style="148" customWidth="1"/>
    <col min="12540" max="12542" width="18" style="148" customWidth="1"/>
    <col min="12543" max="12547" width="9.125" style="148" hidden="1" customWidth="1"/>
    <col min="12548" max="12790" width="9.125" style="148"/>
    <col min="12791" max="12791" width="30.125" style="148" customWidth="1"/>
    <col min="12792" max="12794" width="16.625" style="148" customWidth="1"/>
    <col min="12795" max="12795" width="30.125" style="148" customWidth="1"/>
    <col min="12796" max="12798" width="18" style="148" customWidth="1"/>
    <col min="12799" max="12803" width="9.125" style="148" hidden="1" customWidth="1"/>
    <col min="12804" max="13046" width="9.125" style="148"/>
    <col min="13047" max="13047" width="30.125" style="148" customWidth="1"/>
    <col min="13048" max="13050" width="16.625" style="148" customWidth="1"/>
    <col min="13051" max="13051" width="30.125" style="148" customWidth="1"/>
    <col min="13052" max="13054" width="18" style="148" customWidth="1"/>
    <col min="13055" max="13059" width="9.125" style="148" hidden="1" customWidth="1"/>
    <col min="13060" max="13302" width="9.125" style="148"/>
    <col min="13303" max="13303" width="30.125" style="148" customWidth="1"/>
    <col min="13304" max="13306" width="16.625" style="148" customWidth="1"/>
    <col min="13307" max="13307" width="30.125" style="148" customWidth="1"/>
    <col min="13308" max="13310" width="18" style="148" customWidth="1"/>
    <col min="13311" max="13315" width="9.125" style="148" hidden="1" customWidth="1"/>
    <col min="13316" max="13558" width="9.125" style="148"/>
    <col min="13559" max="13559" width="30.125" style="148" customWidth="1"/>
    <col min="13560" max="13562" width="16.625" style="148" customWidth="1"/>
    <col min="13563" max="13563" width="30.125" style="148" customWidth="1"/>
    <col min="13564" max="13566" width="18" style="148" customWidth="1"/>
    <col min="13567" max="13571" width="9.125" style="148" hidden="1" customWidth="1"/>
    <col min="13572" max="13814" width="9.125" style="148"/>
    <col min="13815" max="13815" width="30.125" style="148" customWidth="1"/>
    <col min="13816" max="13818" width="16.625" style="148" customWidth="1"/>
    <col min="13819" max="13819" width="30.125" style="148" customWidth="1"/>
    <col min="13820" max="13822" width="18" style="148" customWidth="1"/>
    <col min="13823" max="13827" width="9.125" style="148" hidden="1" customWidth="1"/>
    <col min="13828" max="14070" width="9.125" style="148"/>
    <col min="14071" max="14071" width="30.125" style="148" customWidth="1"/>
    <col min="14072" max="14074" width="16.625" style="148" customWidth="1"/>
    <col min="14075" max="14075" width="30.125" style="148" customWidth="1"/>
    <col min="14076" max="14078" width="18" style="148" customWidth="1"/>
    <col min="14079" max="14083" width="9.125" style="148" hidden="1" customWidth="1"/>
    <col min="14084" max="14326" width="9.125" style="148"/>
    <col min="14327" max="14327" width="30.125" style="148" customWidth="1"/>
    <col min="14328" max="14330" width="16.625" style="148" customWidth="1"/>
    <col min="14331" max="14331" width="30.125" style="148" customWidth="1"/>
    <col min="14332" max="14334" width="18" style="148" customWidth="1"/>
    <col min="14335" max="14339" width="9.125" style="148" hidden="1" customWidth="1"/>
    <col min="14340" max="14582" width="9.125" style="148"/>
    <col min="14583" max="14583" width="30.125" style="148" customWidth="1"/>
    <col min="14584" max="14586" width="16.625" style="148" customWidth="1"/>
    <col min="14587" max="14587" width="30.125" style="148" customWidth="1"/>
    <col min="14588" max="14590" width="18" style="148" customWidth="1"/>
    <col min="14591" max="14595" width="9.125" style="148" hidden="1" customWidth="1"/>
    <col min="14596" max="14838" width="9.125" style="148"/>
    <col min="14839" max="14839" width="30.125" style="148" customWidth="1"/>
    <col min="14840" max="14842" width="16.625" style="148" customWidth="1"/>
    <col min="14843" max="14843" width="30.125" style="148" customWidth="1"/>
    <col min="14844" max="14846" width="18" style="148" customWidth="1"/>
    <col min="14847" max="14851" width="9.125" style="148" hidden="1" customWidth="1"/>
    <col min="14852" max="15094" width="9.125" style="148"/>
    <col min="15095" max="15095" width="30.125" style="148" customWidth="1"/>
    <col min="15096" max="15098" width="16.625" style="148" customWidth="1"/>
    <col min="15099" max="15099" width="30.125" style="148" customWidth="1"/>
    <col min="15100" max="15102" width="18" style="148" customWidth="1"/>
    <col min="15103" max="15107" width="9.125" style="148" hidden="1" customWidth="1"/>
    <col min="15108" max="15350" width="9.125" style="148"/>
    <col min="15351" max="15351" width="30.125" style="148" customWidth="1"/>
    <col min="15352" max="15354" width="16.625" style="148" customWidth="1"/>
    <col min="15355" max="15355" width="30.125" style="148" customWidth="1"/>
    <col min="15356" max="15358" width="18" style="148" customWidth="1"/>
    <col min="15359" max="15363" width="9.125" style="148" hidden="1" customWidth="1"/>
    <col min="15364" max="15606" width="9.125" style="148"/>
    <col min="15607" max="15607" width="30.125" style="148" customWidth="1"/>
    <col min="15608" max="15610" width="16.625" style="148" customWidth="1"/>
    <col min="15611" max="15611" width="30.125" style="148" customWidth="1"/>
    <col min="15612" max="15614" width="18" style="148" customWidth="1"/>
    <col min="15615" max="15619" width="9.125" style="148" hidden="1" customWidth="1"/>
    <col min="15620" max="15862" width="9.125" style="148"/>
    <col min="15863" max="15863" width="30.125" style="148" customWidth="1"/>
    <col min="15864" max="15866" width="16.625" style="148" customWidth="1"/>
    <col min="15867" max="15867" width="30.125" style="148" customWidth="1"/>
    <col min="15868" max="15870" width="18" style="148" customWidth="1"/>
    <col min="15871" max="15875" width="9.125" style="148" hidden="1" customWidth="1"/>
    <col min="15876" max="16118" width="9.125" style="148"/>
    <col min="16119" max="16119" width="30.125" style="148" customWidth="1"/>
    <col min="16120" max="16122" width="16.625" style="148" customWidth="1"/>
    <col min="16123" max="16123" width="30.125" style="148" customWidth="1"/>
    <col min="16124" max="16126" width="18" style="148" customWidth="1"/>
    <col min="16127" max="16131" width="9.125" style="148" hidden="1" customWidth="1"/>
    <col min="16132" max="16384" width="9.125" style="148"/>
  </cols>
  <sheetData>
    <row r="1" s="142" customFormat="1" ht="19.5" customHeight="1" spans="1:3">
      <c r="A1" s="4" t="s">
        <v>167</v>
      </c>
      <c r="B1" s="143"/>
      <c r="C1" s="143"/>
    </row>
    <row r="2" s="143" customFormat="1" ht="20.25" spans="1:4">
      <c r="A2" s="149" t="s">
        <v>168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47</v>
      </c>
      <c r="C4" s="132" t="s">
        <v>48</v>
      </c>
      <c r="D4" s="188" t="s">
        <v>49</v>
      </c>
    </row>
    <row r="5" s="145" customFormat="1" ht="24.95" customHeight="1" spans="1:4">
      <c r="A5" s="153" t="s">
        <v>50</v>
      </c>
      <c r="B5" s="195">
        <f>SUM(B6:B19)</f>
        <v>4</v>
      </c>
      <c r="C5" s="195">
        <f>SUM(C6:C19)</f>
        <v>0</v>
      </c>
      <c r="D5" s="190">
        <f>C5/B5</f>
        <v>0</v>
      </c>
    </row>
    <row r="6" s="145" customFormat="1" ht="24.95" customHeight="1" spans="1:4">
      <c r="A6" s="133" t="s">
        <v>169</v>
      </c>
      <c r="B6" s="196"/>
      <c r="C6" s="196"/>
      <c r="D6" s="156"/>
    </row>
    <row r="7" s="145" customFormat="1" ht="24.95" customHeight="1" spans="1:4">
      <c r="A7" s="133" t="s">
        <v>170</v>
      </c>
      <c r="B7" s="196"/>
      <c r="C7" s="196"/>
      <c r="D7" s="156"/>
    </row>
    <row r="8" s="145" customFormat="1" ht="24.95" customHeight="1" spans="1:4">
      <c r="A8" s="133" t="s">
        <v>171</v>
      </c>
      <c r="B8" s="196"/>
      <c r="C8" s="196"/>
      <c r="D8" s="156"/>
    </row>
    <row r="9" s="145" customFormat="1" ht="24.95" customHeight="1" spans="1:4">
      <c r="A9" s="133" t="s">
        <v>172</v>
      </c>
      <c r="B9" s="196"/>
      <c r="C9" s="196"/>
      <c r="D9" s="156"/>
    </row>
    <row r="10" s="145" customFormat="1" ht="24.95" customHeight="1" spans="1:4">
      <c r="A10" s="133" t="s">
        <v>173</v>
      </c>
      <c r="B10" s="197"/>
      <c r="C10" s="196"/>
      <c r="D10" s="160"/>
    </row>
    <row r="11" s="145" customFormat="1" ht="24.95" customHeight="1" spans="1:4">
      <c r="A11" s="133" t="s">
        <v>174</v>
      </c>
      <c r="B11" s="198"/>
      <c r="C11" s="196"/>
      <c r="D11" s="156"/>
    </row>
    <row r="12" s="146" customFormat="1" ht="24.95" customHeight="1" spans="1:4">
      <c r="A12" s="133" t="s">
        <v>175</v>
      </c>
      <c r="B12" s="197"/>
      <c r="C12" s="196"/>
      <c r="D12" s="160"/>
    </row>
    <row r="13" s="147" customFormat="1" ht="24.95" customHeight="1" spans="1:4">
      <c r="A13" s="133" t="s">
        <v>176</v>
      </c>
      <c r="B13" s="198"/>
      <c r="C13" s="196"/>
      <c r="D13" s="156"/>
    </row>
    <row r="14" ht="24.95" customHeight="1" spans="1:4">
      <c r="A14" s="133" t="s">
        <v>177</v>
      </c>
      <c r="B14" s="198"/>
      <c r="C14" s="196"/>
      <c r="D14" s="156"/>
    </row>
    <row r="15" ht="24.95" customHeight="1" spans="1:4">
      <c r="A15" s="133" t="s">
        <v>178</v>
      </c>
      <c r="B15" s="198"/>
      <c r="C15" s="196"/>
      <c r="D15" s="156"/>
    </row>
    <row r="16" ht="24.95" customHeight="1" spans="1:4">
      <c r="A16" s="133" t="s">
        <v>179</v>
      </c>
      <c r="B16" s="197"/>
      <c r="C16" s="196"/>
      <c r="D16" s="156"/>
    </row>
    <row r="17" ht="33" customHeight="1" spans="1:4">
      <c r="A17" s="133" t="s">
        <v>180</v>
      </c>
      <c r="B17" s="198"/>
      <c r="C17" s="196"/>
      <c r="D17" s="156"/>
    </row>
    <row r="18" ht="24.95" customHeight="1" spans="1:4">
      <c r="A18" s="133" t="s">
        <v>181</v>
      </c>
      <c r="B18" s="199">
        <v>4</v>
      </c>
      <c r="C18" s="196"/>
      <c r="D18" s="160">
        <f>C18/B18</f>
        <v>0</v>
      </c>
    </row>
    <row r="19" ht="24.95" customHeight="1" spans="1:4">
      <c r="A19" s="157"/>
      <c r="B19" s="200"/>
      <c r="C19" s="200"/>
      <c r="D19" s="159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6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73" t="s">
        <v>183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C9" sqref="C9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184</v>
      </c>
      <c r="B1" s="143"/>
      <c r="C1" s="143"/>
    </row>
    <row r="2" s="143" customFormat="1" ht="20.25" spans="1:4">
      <c r="A2" s="149" t="s">
        <v>185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47</v>
      </c>
      <c r="C4" s="132" t="s">
        <v>48</v>
      </c>
      <c r="D4" s="188" t="s">
        <v>49</v>
      </c>
    </row>
    <row r="5" s="145" customFormat="1" ht="24.95" customHeight="1" spans="1:4">
      <c r="A5" s="153" t="s">
        <v>79</v>
      </c>
      <c r="B5" s="189">
        <f>SUM(B6:B14)</f>
        <v>5247</v>
      </c>
      <c r="C5" s="189">
        <f>SUM(C6:C14)</f>
        <v>4032</v>
      </c>
      <c r="D5" s="190">
        <f>C5/B5</f>
        <v>0.76843910806175</v>
      </c>
    </row>
    <row r="6" s="145" customFormat="1" ht="24.95" customHeight="1" spans="1:4">
      <c r="A6" s="133" t="s">
        <v>186</v>
      </c>
      <c r="B6" s="191"/>
      <c r="C6" s="191"/>
      <c r="D6" s="190"/>
    </row>
    <row r="7" s="145" customFormat="1" ht="24.95" customHeight="1" spans="1:4">
      <c r="A7" s="133" t="s">
        <v>187</v>
      </c>
      <c r="B7" s="191"/>
      <c r="C7" s="191"/>
      <c r="D7" s="190"/>
    </row>
    <row r="8" s="145" customFormat="1" ht="24.95" customHeight="1" spans="1:4">
      <c r="A8" s="133" t="s">
        <v>188</v>
      </c>
      <c r="B8" s="191"/>
      <c r="C8" s="191"/>
      <c r="D8" s="190"/>
    </row>
    <row r="9" s="145" customFormat="1" ht="24.95" customHeight="1" spans="1:4">
      <c r="A9" s="133" t="s">
        <v>189</v>
      </c>
      <c r="B9" s="191">
        <v>5247</v>
      </c>
      <c r="C9" s="191">
        <v>4032</v>
      </c>
      <c r="D9" s="190">
        <f>C9/B9</f>
        <v>0.76843910806175</v>
      </c>
    </row>
    <row r="10" s="145" customFormat="1" ht="24.95" customHeight="1" spans="1:4">
      <c r="A10" s="133" t="s">
        <v>190</v>
      </c>
      <c r="B10" s="192"/>
      <c r="C10" s="192"/>
      <c r="D10" s="160"/>
    </row>
    <row r="11" s="145" customFormat="1" ht="24.95" customHeight="1" spans="1:4">
      <c r="A11" s="133" t="s">
        <v>191</v>
      </c>
      <c r="B11" s="192"/>
      <c r="C11" s="192"/>
      <c r="D11" s="160"/>
    </row>
    <row r="12" s="146" customFormat="1" ht="24.95" customHeight="1" spans="1:4">
      <c r="A12" s="133" t="s">
        <v>192</v>
      </c>
      <c r="B12" s="192"/>
      <c r="C12" s="192"/>
      <c r="D12" s="160"/>
    </row>
    <row r="13" s="147" customFormat="1" ht="24.95" customHeight="1" spans="1:4">
      <c r="A13" s="133" t="s">
        <v>193</v>
      </c>
      <c r="B13" s="192"/>
      <c r="C13" s="192"/>
      <c r="D13" s="160"/>
    </row>
    <row r="14" ht="24.95" customHeight="1" spans="1:4">
      <c r="A14" s="193" t="s">
        <v>194</v>
      </c>
      <c r="B14" s="158"/>
      <c r="C14" s="158"/>
      <c r="D14" s="194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C27" sqref="C27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73" t="s">
        <v>196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hidden="1" spans="1:4">
      <c r="A14" s="141"/>
      <c r="B14" s="141"/>
      <c r="C14" s="141"/>
      <c r="D14" s="141"/>
    </row>
    <row r="15" hidden="1" spans="1:4">
      <c r="A15" s="141"/>
      <c r="B15" s="141"/>
      <c r="C15" s="141"/>
      <c r="D15" s="141"/>
    </row>
    <row r="16" hidden="1" spans="1:4">
      <c r="A16" s="141"/>
      <c r="B16" s="141"/>
      <c r="C16" s="141"/>
      <c r="D16" s="141"/>
    </row>
    <row r="17" hidden="1" spans="1:4">
      <c r="A17" s="141"/>
      <c r="B17" s="141"/>
      <c r="C17" s="141"/>
      <c r="D17" s="141"/>
    </row>
    <row r="18" hidden="1" spans="1:4">
      <c r="A18" s="141"/>
      <c r="B18" s="141"/>
      <c r="C18" s="141"/>
      <c r="D18" s="141"/>
    </row>
    <row r="19" hidden="1" spans="1:4">
      <c r="A19" s="141"/>
      <c r="B19" s="141"/>
      <c r="C19" s="141"/>
      <c r="D19" s="141"/>
    </row>
    <row r="20" hidden="1" spans="1:4">
      <c r="A20" s="141"/>
      <c r="B20" s="141"/>
      <c r="C20" s="141"/>
      <c r="D20" s="141"/>
    </row>
    <row r="21" spans="1:4">
      <c r="A21" s="141"/>
      <c r="B21" s="141"/>
      <c r="C21" s="141"/>
      <c r="D21" s="141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D15" sqref="D15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197</v>
      </c>
    </row>
    <row r="2" s="123" customFormat="1" ht="33" customHeight="1" spans="1:254">
      <c r="A2" s="127" t="s">
        <v>198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3" t="s">
        <v>108</v>
      </c>
      <c r="C4" s="163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199</v>
      </c>
      <c r="B5" s="134"/>
      <c r="C5" s="182"/>
      <c r="D5" s="183"/>
    </row>
    <row r="6" s="126" customFormat="1" ht="24.95" customHeight="1" spans="1:4">
      <c r="A6" s="136" t="s">
        <v>200</v>
      </c>
      <c r="B6" s="184"/>
      <c r="C6" s="182"/>
      <c r="D6" s="183"/>
    </row>
    <row r="7" s="126" customFormat="1" ht="24.95" customHeight="1" spans="1:4">
      <c r="A7" s="136" t="s">
        <v>201</v>
      </c>
      <c r="B7" s="134"/>
      <c r="C7" s="182"/>
      <c r="D7" s="183"/>
    </row>
    <row r="8" s="126" customFormat="1" ht="24.95" customHeight="1" spans="1:4">
      <c r="A8" s="136" t="s">
        <v>202</v>
      </c>
      <c r="B8" s="184"/>
      <c r="C8" s="182"/>
      <c r="D8" s="183"/>
    </row>
    <row r="9" s="126" customFormat="1" ht="24.95" customHeight="1" spans="1:4">
      <c r="A9" s="136" t="s">
        <v>203</v>
      </c>
      <c r="B9" s="134"/>
      <c r="C9" s="182"/>
      <c r="D9" s="183"/>
    </row>
    <row r="10" s="126" customFormat="1" ht="24.95" customHeight="1" spans="1:4">
      <c r="A10" s="136" t="s">
        <v>204</v>
      </c>
      <c r="B10" s="134">
        <v>4904</v>
      </c>
      <c r="C10" s="182">
        <v>4885</v>
      </c>
      <c r="D10" s="185">
        <f>C10/B10</f>
        <v>0.996125611745514</v>
      </c>
    </row>
    <row r="11" s="126" customFormat="1" ht="24.95" customHeight="1" spans="1:4">
      <c r="A11" s="136" t="s">
        <v>205</v>
      </c>
      <c r="B11" s="134"/>
      <c r="C11" s="182"/>
      <c r="D11" s="183"/>
    </row>
    <row r="12" s="126" customFormat="1" ht="24.95" customHeight="1" spans="1:4">
      <c r="A12" s="136" t="s">
        <v>206</v>
      </c>
      <c r="B12" s="134"/>
      <c r="C12" s="182"/>
      <c r="D12" s="183"/>
    </row>
    <row r="13" s="126" customFormat="1" ht="24.95" customHeight="1" spans="1:4">
      <c r="A13" s="136" t="s">
        <v>207</v>
      </c>
      <c r="B13" s="134"/>
      <c r="C13" s="182"/>
      <c r="D13" s="183"/>
    </row>
    <row r="14" s="126" customFormat="1" ht="24.95" customHeight="1" spans="1:4">
      <c r="A14" s="136" t="s">
        <v>208</v>
      </c>
      <c r="B14" s="186"/>
      <c r="C14" s="182"/>
      <c r="D14" s="183"/>
    </row>
    <row r="15" s="126" customFormat="1" ht="24.95" customHeight="1" spans="1:4">
      <c r="A15" s="137" t="s">
        <v>209</v>
      </c>
      <c r="B15" s="138">
        <f>SUM(B5:B14)</f>
        <v>4904</v>
      </c>
      <c r="C15" s="138">
        <f>SUM(C5:C14)</f>
        <v>4885</v>
      </c>
      <c r="D15" s="187">
        <f>SUM(C15/B15)</f>
        <v>0.996125611745514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H13" sqref="H13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210</v>
      </c>
    </row>
    <row r="2" ht="26.25" customHeight="1" spans="1:49">
      <c r="A2" s="75" t="s">
        <v>211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212</v>
      </c>
      <c r="B5" s="107">
        <f>SUM(B6:B9)</f>
        <v>0</v>
      </c>
      <c r="C5" s="107">
        <f>SUM(C6:C9)</f>
        <v>0</v>
      </c>
      <c r="D5" s="108"/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/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70"/>
      <c r="C7" s="170"/>
      <c r="D7" s="177"/>
    </row>
    <row r="8" s="100" customFormat="1" ht="24.95" customHeight="1" spans="1:4">
      <c r="A8" s="110" t="s">
        <v>215</v>
      </c>
      <c r="B8" s="178"/>
      <c r="C8" s="178"/>
      <c r="D8" s="177"/>
    </row>
    <row r="9" s="100" customFormat="1" ht="24.95" customHeight="1" spans="1:4">
      <c r="A9" s="114" t="s">
        <v>216</v>
      </c>
      <c r="B9" s="179"/>
      <c r="C9" s="179"/>
      <c r="D9" s="180"/>
    </row>
    <row r="10" ht="38.25" customHeight="1" spans="1:4">
      <c r="A10" s="181"/>
      <c r="B10" s="181"/>
      <c r="C10" s="181"/>
      <c r="D10" s="181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A2" sqref="A2:D8"/>
    </sheetView>
  </sheetViews>
  <sheetFormatPr defaultColWidth="9" defaultRowHeight="14.25" outlineLevelRow="7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2.75" customHeight="1" spans="1:4">
      <c r="A1" s="71" t="s">
        <v>217</v>
      </c>
      <c r="B1" s="72"/>
      <c r="C1" s="72"/>
      <c r="D1" s="72"/>
    </row>
    <row r="2" spans="1:4">
      <c r="A2" s="73" t="s">
        <v>218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53.25" customHeight="1" spans="1:4">
      <c r="A7" s="141"/>
      <c r="B7" s="141"/>
      <c r="C7" s="141"/>
      <c r="D7" s="141"/>
    </row>
    <row r="8" ht="53.25" customHeight="1" spans="1:4">
      <c r="A8" s="141"/>
      <c r="B8" s="141"/>
      <c r="C8" s="141"/>
      <c r="D8" s="141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C6" sqref="C6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73">
        <f>SUM(B6:B9)</f>
        <v>0</v>
      </c>
      <c r="C5" s="173"/>
      <c r="D5" s="92"/>
    </row>
    <row r="6" s="4" customFormat="1" ht="24.95" customHeight="1" spans="1:45">
      <c r="A6" s="88" t="s">
        <v>222</v>
      </c>
      <c r="B6" s="174"/>
      <c r="C6" s="174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74"/>
      <c r="C7" s="174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75"/>
      <c r="C8" s="175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76"/>
      <c r="C9" s="176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6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73" t="s">
        <v>227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34.5" customHeight="1" spans="1:4">
      <c r="A7" s="141"/>
      <c r="B7" s="141"/>
      <c r="C7" s="141"/>
      <c r="D7" s="141"/>
    </row>
    <row r="8" ht="34.5" customHeight="1" spans="1:4">
      <c r="A8" s="141"/>
      <c r="B8" s="141"/>
      <c r="C8" s="141"/>
      <c r="D8" s="141"/>
    </row>
    <row r="9" ht="34.5" customHeight="1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workbookViewId="0">
      <selection activeCell="C14" sqref="C14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228</v>
      </c>
    </row>
    <row r="2" ht="26.25" customHeight="1" spans="1:49">
      <c r="A2" s="75" t="s">
        <v>229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B6+B22</f>
        <v>4239</v>
      </c>
      <c r="C5" s="106">
        <f>C6+C22</f>
        <v>3088</v>
      </c>
      <c r="D5" s="108">
        <f>C5/B5</f>
        <v>0.728473696626563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69" t="s">
        <v>51</v>
      </c>
      <c r="B6" s="86">
        <f>SUM(B7:B21)</f>
        <v>4157</v>
      </c>
      <c r="C6" s="86">
        <f>SUM(C7:C21)</f>
        <v>3080</v>
      </c>
      <c r="D6" s="108">
        <f t="shared" ref="D6:D27" si="0">C6/B6</f>
        <v>0.740918931922059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52</v>
      </c>
      <c r="B7" s="170">
        <v>1484</v>
      </c>
      <c r="C7" s="170">
        <v>1145</v>
      </c>
      <c r="D7" s="112">
        <f t="shared" si="0"/>
        <v>0.771563342318059</v>
      </c>
    </row>
    <row r="8" s="100" customFormat="1" ht="24.95" customHeight="1" spans="1:4">
      <c r="A8" s="110" t="s">
        <v>53</v>
      </c>
      <c r="B8" s="170">
        <v>2058</v>
      </c>
      <c r="C8" s="170">
        <v>1360</v>
      </c>
      <c r="D8" s="112">
        <f t="shared" si="0"/>
        <v>0.660835762876579</v>
      </c>
    </row>
    <row r="9" s="100" customFormat="1" ht="24.95" customHeight="1" spans="1:4">
      <c r="A9" s="110" t="s">
        <v>54</v>
      </c>
      <c r="B9" s="170">
        <v>84</v>
      </c>
      <c r="C9" s="170">
        <v>92</v>
      </c>
      <c r="D9" s="112">
        <f t="shared" si="0"/>
        <v>1.0952380952381</v>
      </c>
    </row>
    <row r="10" s="100" customFormat="1" ht="24.95" customHeight="1" spans="1:4">
      <c r="A10" s="110" t="s">
        <v>55</v>
      </c>
      <c r="B10" s="170"/>
      <c r="C10" s="170"/>
      <c r="D10" s="112"/>
    </row>
    <row r="11" s="100" customFormat="1" ht="24.95" customHeight="1" spans="1:4">
      <c r="A11" s="110" t="s">
        <v>56</v>
      </c>
      <c r="B11" s="170">
        <v>322</v>
      </c>
      <c r="C11" s="170">
        <v>325</v>
      </c>
      <c r="D11" s="112">
        <f t="shared" si="0"/>
        <v>1.00931677018634</v>
      </c>
    </row>
    <row r="12" s="100" customFormat="1" ht="24.95" customHeight="1" spans="1:4">
      <c r="A12" s="110" t="s">
        <v>57</v>
      </c>
      <c r="B12" s="170">
        <v>7</v>
      </c>
      <c r="C12" s="170">
        <v>7</v>
      </c>
      <c r="D12" s="112">
        <f t="shared" si="0"/>
        <v>1</v>
      </c>
    </row>
    <row r="13" s="100" customFormat="1" ht="24.95" customHeight="1" spans="1:4">
      <c r="A13" s="110" t="s">
        <v>58</v>
      </c>
      <c r="B13" s="170">
        <v>180</v>
      </c>
      <c r="C13" s="170">
        <v>130</v>
      </c>
      <c r="D13" s="112">
        <f t="shared" si="0"/>
        <v>0.722222222222222</v>
      </c>
    </row>
    <row r="14" s="100" customFormat="1" ht="24.95" customHeight="1" spans="1:4">
      <c r="A14" s="110" t="s">
        <v>59</v>
      </c>
      <c r="B14" s="170">
        <v>13</v>
      </c>
      <c r="C14" s="170">
        <v>13</v>
      </c>
      <c r="D14" s="112">
        <f t="shared" si="0"/>
        <v>1</v>
      </c>
    </row>
    <row r="15" s="100" customFormat="1" ht="24.95" customHeight="1" spans="1:4">
      <c r="A15" s="110" t="s">
        <v>60</v>
      </c>
      <c r="B15" s="170"/>
      <c r="C15" s="170"/>
      <c r="D15" s="112"/>
    </row>
    <row r="16" s="100" customFormat="1" ht="24.95" customHeight="1" spans="1:4">
      <c r="A16" s="110" t="s">
        <v>61</v>
      </c>
      <c r="B16" s="170"/>
      <c r="C16" s="170"/>
      <c r="D16" s="112"/>
    </row>
    <row r="17" s="100" customFormat="1" ht="24.95" customHeight="1" spans="1:4">
      <c r="A17" s="110" t="s">
        <v>62</v>
      </c>
      <c r="B17" s="170">
        <v>9</v>
      </c>
      <c r="C17" s="170">
        <v>8</v>
      </c>
      <c r="D17" s="112">
        <f t="shared" si="0"/>
        <v>0.888888888888889</v>
      </c>
    </row>
    <row r="18" s="100" customFormat="1" ht="24.95" customHeight="1" spans="1:4">
      <c r="A18" s="110" t="s">
        <v>63</v>
      </c>
      <c r="B18" s="170"/>
      <c r="C18" s="170"/>
      <c r="D18" s="112"/>
    </row>
    <row r="19" s="100" customFormat="1" ht="24.95" customHeight="1" spans="1:4">
      <c r="A19" s="110" t="s">
        <v>64</v>
      </c>
      <c r="B19" s="170"/>
      <c r="C19" s="170"/>
      <c r="D19" s="112"/>
    </row>
    <row r="20" s="100" customFormat="1" ht="24.95" customHeight="1" spans="1:4">
      <c r="A20" s="110" t="s">
        <v>65</v>
      </c>
      <c r="B20" s="170"/>
      <c r="C20" s="170"/>
      <c r="D20" s="112"/>
    </row>
    <row r="21" s="100" customFormat="1" ht="24.95" customHeight="1" spans="1:4">
      <c r="A21" s="110" t="s">
        <v>66</v>
      </c>
      <c r="B21" s="170"/>
      <c r="C21" s="170"/>
      <c r="D21" s="112"/>
    </row>
    <row r="22" s="100" customFormat="1" ht="24.95" customHeight="1" spans="1:4">
      <c r="A22" s="169" t="s">
        <v>67</v>
      </c>
      <c r="B22" s="171">
        <f>SUM(B23:B29)</f>
        <v>82</v>
      </c>
      <c r="C22" s="171">
        <f>SUM(C23:C29)</f>
        <v>8</v>
      </c>
      <c r="D22" s="108">
        <f t="shared" si="0"/>
        <v>0.0975609756097561</v>
      </c>
    </row>
    <row r="23" s="100" customFormat="1" ht="24.95" customHeight="1" spans="1:4">
      <c r="A23" s="110" t="s">
        <v>68</v>
      </c>
      <c r="B23" s="170"/>
      <c r="C23" s="170"/>
      <c r="D23" s="112"/>
    </row>
    <row r="24" s="100" customFormat="1" ht="24.95" customHeight="1" spans="1:4">
      <c r="A24" s="110" t="s">
        <v>69</v>
      </c>
      <c r="B24" s="170"/>
      <c r="C24" s="170"/>
      <c r="D24" s="112"/>
    </row>
    <row r="25" s="100" customFormat="1" ht="24.95" customHeight="1" spans="1:4">
      <c r="A25" s="110" t="s">
        <v>70</v>
      </c>
      <c r="B25" s="170">
        <v>1</v>
      </c>
      <c r="C25" s="170"/>
      <c r="D25" s="112">
        <f t="shared" si="0"/>
        <v>0</v>
      </c>
    </row>
    <row r="26" s="100" customFormat="1" ht="24.95" customHeight="1" spans="1:4">
      <c r="A26" s="110" t="s">
        <v>71</v>
      </c>
      <c r="B26" s="170">
        <v>12</v>
      </c>
      <c r="C26" s="170">
        <v>8</v>
      </c>
      <c r="D26" s="112">
        <f t="shared" si="0"/>
        <v>0.666666666666667</v>
      </c>
    </row>
    <row r="27" s="100" customFormat="1" ht="24.95" customHeight="1" spans="1:4">
      <c r="A27" s="110" t="s">
        <v>72</v>
      </c>
      <c r="B27" s="170">
        <v>1</v>
      </c>
      <c r="C27" s="170"/>
      <c r="D27" s="112">
        <f t="shared" si="0"/>
        <v>0</v>
      </c>
    </row>
    <row r="28" s="100" customFormat="1" ht="24.95" customHeight="1" spans="1:4">
      <c r="A28" s="110" t="s">
        <v>73</v>
      </c>
      <c r="B28" s="170"/>
      <c r="C28" s="170"/>
      <c r="D28" s="112"/>
    </row>
    <row r="29" s="100" customFormat="1" ht="24.95" customHeight="1" spans="1:4">
      <c r="A29" s="114" t="s">
        <v>74</v>
      </c>
      <c r="B29" s="172">
        <v>68</v>
      </c>
      <c r="C29" s="172"/>
      <c r="D29" s="11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workbookViewId="0">
      <selection activeCell="F6" sqref="F6"/>
    </sheetView>
  </sheetViews>
  <sheetFormatPr defaultColWidth="9" defaultRowHeight="42.75" customHeight="1" outlineLevelRow="5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0.5" customHeight="1" spans="1:4">
      <c r="A1" s="71" t="s">
        <v>232</v>
      </c>
      <c r="B1" s="72"/>
      <c r="C1" s="72"/>
      <c r="D1" s="72"/>
    </row>
    <row r="2" customHeight="1" spans="1:4">
      <c r="A2" s="165" t="s">
        <v>233</v>
      </c>
      <c r="B2" s="166"/>
      <c r="C2" s="166"/>
      <c r="D2" s="166"/>
    </row>
    <row r="3" customHeight="1" spans="1:4">
      <c r="A3" s="166"/>
      <c r="B3" s="166"/>
      <c r="C3" s="166"/>
      <c r="D3" s="166"/>
    </row>
    <row r="4" customHeight="1" spans="1:4">
      <c r="A4" s="166"/>
      <c r="B4" s="166"/>
      <c r="C4" s="166"/>
      <c r="D4" s="166"/>
    </row>
    <row r="5" customHeight="1" spans="1:4">
      <c r="A5" s="166"/>
      <c r="B5" s="166"/>
      <c r="C5" s="166"/>
      <c r="D5" s="166"/>
    </row>
    <row r="6" ht="149.1" customHeight="1" spans="1:4">
      <c r="A6" s="166"/>
      <c r="B6" s="166"/>
      <c r="C6" s="166"/>
      <c r="D6" s="166"/>
    </row>
  </sheetData>
  <mergeCells count="2">
    <mergeCell ref="A1:D1"/>
    <mergeCell ref="A2:D6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topLeftCell="A12" workbookViewId="0">
      <selection activeCell="A2" sqref="A2:D2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234</v>
      </c>
    </row>
    <row r="2" ht="30.75" customHeight="1" spans="1:45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106">
        <f>SUM(B6:B30)</f>
        <v>8511</v>
      </c>
      <c r="C5" s="106">
        <f>SUM(C6:C30)</f>
        <v>4292</v>
      </c>
      <c r="D5" s="167">
        <f>C5/B5</f>
        <v>0.504288567735871</v>
      </c>
    </row>
    <row r="6" s="4" customFormat="1" ht="23.25" customHeight="1" spans="1:45">
      <c r="A6" s="88" t="s">
        <v>80</v>
      </c>
      <c r="B6" s="89">
        <v>2504</v>
      </c>
      <c r="C6" s="89">
        <v>1651</v>
      </c>
      <c r="D6" s="167">
        <f>C6/B6</f>
        <v>0.659345047923323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3.25" customHeight="1" spans="1:45">
      <c r="A7" s="88" t="s">
        <v>81</v>
      </c>
      <c r="B7" s="89"/>
      <c r="C7" s="89"/>
      <c r="D7" s="167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3.25" customHeight="1" spans="1:45">
      <c r="A8" s="88" t="s">
        <v>82</v>
      </c>
      <c r="B8" s="89"/>
      <c r="C8" s="89"/>
      <c r="D8" s="167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3.25" customHeight="1" spans="1:45">
      <c r="A9" s="88" t="s">
        <v>83</v>
      </c>
      <c r="B9" s="89"/>
      <c r="C9" s="89"/>
      <c r="D9" s="167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4" customFormat="1" ht="23.25" customHeight="1" spans="1:45">
      <c r="A10" s="88" t="s">
        <v>84</v>
      </c>
      <c r="B10" s="89"/>
      <c r="C10" s="89"/>
      <c r="D10" s="167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="4" customFormat="1" ht="23.25" customHeight="1" spans="1:45">
      <c r="A11" s="88" t="s">
        <v>85</v>
      </c>
      <c r="B11" s="89"/>
      <c r="C11" s="89"/>
      <c r="D11" s="167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</row>
    <row r="12" s="4" customFormat="1" ht="23.25" customHeight="1" spans="1:45">
      <c r="A12" s="88" t="s">
        <v>86</v>
      </c>
      <c r="B12" s="89">
        <v>157</v>
      </c>
      <c r="C12" s="89">
        <v>121</v>
      </c>
      <c r="D12" s="167">
        <f t="shared" ref="D12:D17" si="0">C12/B12</f>
        <v>0.770700636942675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="4" customFormat="1" ht="23.25" customHeight="1" spans="1:45">
      <c r="A13" s="88" t="s">
        <v>87</v>
      </c>
      <c r="B13" s="89">
        <v>793</v>
      </c>
      <c r="C13" s="89">
        <v>713</v>
      </c>
      <c r="D13" s="167">
        <f t="shared" si="0"/>
        <v>0.899117276166457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="4" customFormat="1" ht="23.25" customHeight="1" spans="1:45">
      <c r="A14" s="88" t="s">
        <v>88</v>
      </c>
      <c r="B14" s="89">
        <v>160</v>
      </c>
      <c r="C14" s="89">
        <v>157</v>
      </c>
      <c r="D14" s="167">
        <f t="shared" si="0"/>
        <v>0.98125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="4" customFormat="1" ht="23.25" customHeight="1" spans="1:45">
      <c r="A15" s="88" t="s">
        <v>89</v>
      </c>
      <c r="B15" s="89">
        <v>361</v>
      </c>
      <c r="C15" s="89">
        <v>270</v>
      </c>
      <c r="D15" s="167">
        <f t="shared" si="0"/>
        <v>0.74792243767313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="4" customFormat="1" ht="23.25" customHeight="1" spans="1:45">
      <c r="A16" s="88" t="s">
        <v>90</v>
      </c>
      <c r="B16" s="89">
        <v>519</v>
      </c>
      <c r="C16" s="89">
        <v>231</v>
      </c>
      <c r="D16" s="167">
        <f t="shared" si="0"/>
        <v>0.445086705202312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="4" customFormat="1" ht="23.25" customHeight="1" spans="1:45">
      <c r="A17" s="88" t="s">
        <v>91</v>
      </c>
      <c r="B17" s="89">
        <v>1451</v>
      </c>
      <c r="C17" s="89">
        <v>890</v>
      </c>
      <c r="D17" s="167">
        <f t="shared" si="0"/>
        <v>0.613370089593384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="4" customFormat="1" ht="23.25" customHeight="1" spans="1:45">
      <c r="A18" s="88" t="s">
        <v>92</v>
      </c>
      <c r="B18" s="89"/>
      <c r="C18" s="89"/>
      <c r="D18" s="167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="4" customFormat="1" ht="23.25" customHeight="1" spans="1:45">
      <c r="A19" s="88" t="s">
        <v>93</v>
      </c>
      <c r="B19" s="89">
        <v>2100</v>
      </c>
      <c r="C19" s="89">
        <v>13</v>
      </c>
      <c r="D19" s="167">
        <f>C19/B19</f>
        <v>0.00619047619047619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</row>
    <row r="20" s="4" customFormat="1" ht="23.25" customHeight="1" spans="1:45">
      <c r="A20" s="88" t="s">
        <v>94</v>
      </c>
      <c r="B20" s="89"/>
      <c r="C20" s="89"/>
      <c r="D20" s="167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</row>
    <row r="21" s="4" customFormat="1" ht="23.25" customHeight="1" spans="1:45">
      <c r="A21" s="88" t="s">
        <v>95</v>
      </c>
      <c r="B21" s="89"/>
      <c r="C21" s="89"/>
      <c r="D21" s="167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="4" customFormat="1" ht="23.25" customHeight="1" spans="1:45">
      <c r="A22" s="88" t="s">
        <v>96</v>
      </c>
      <c r="B22" s="89"/>
      <c r="C22" s="89"/>
      <c r="D22" s="167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="4" customFormat="1" ht="23.25" customHeight="1" spans="1:45">
      <c r="A23" s="88" t="s">
        <v>97</v>
      </c>
      <c r="B23" s="89"/>
      <c r="C23" s="89"/>
      <c r="D23" s="167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="4" customFormat="1" ht="23.25" customHeight="1" spans="1:45">
      <c r="A24" s="88" t="s">
        <v>98</v>
      </c>
      <c r="B24" s="89">
        <v>290</v>
      </c>
      <c r="C24" s="89">
        <v>203</v>
      </c>
      <c r="D24" s="167">
        <f>C24/B24</f>
        <v>0.7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="4" customFormat="1" ht="23.25" customHeight="1" spans="1:45">
      <c r="A25" s="88" t="s">
        <v>99</v>
      </c>
      <c r="B25" s="89"/>
      <c r="C25" s="89"/>
      <c r="D25" s="167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="4" customFormat="1" ht="23.25" customHeight="1" spans="1:45">
      <c r="A26" s="88" t="s">
        <v>100</v>
      </c>
      <c r="B26" s="89"/>
      <c r="C26" s="89"/>
      <c r="D26" s="167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="4" customFormat="1" ht="23.25" customHeight="1" spans="1:45">
      <c r="A27" s="88" t="s">
        <v>238</v>
      </c>
      <c r="B27" s="89">
        <v>176</v>
      </c>
      <c r="C27" s="89">
        <v>43</v>
      </c>
      <c r="D27" s="167">
        <f>C27/B27</f>
        <v>0.244318181818182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="4" customFormat="1" ht="23.25" customHeight="1" spans="1:45">
      <c r="A28" s="88" t="s">
        <v>239</v>
      </c>
      <c r="B28" s="89"/>
      <c r="C28" s="89"/>
      <c r="D28" s="92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="4" customFormat="1" ht="23.25" customHeight="1" spans="1:45">
      <c r="A29" s="88" t="s">
        <v>240</v>
      </c>
      <c r="B29" s="89"/>
      <c r="C29" s="89"/>
      <c r="D29" s="9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="4" customFormat="1" ht="23.25" customHeight="1" spans="1:45">
      <c r="A30" s="93" t="s">
        <v>241</v>
      </c>
      <c r="B30" s="168"/>
      <c r="C30" s="168"/>
      <c r="D30" s="96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workbookViewId="0">
      <selection activeCell="E4" sqref="E4"/>
    </sheetView>
  </sheetViews>
  <sheetFormatPr defaultColWidth="9" defaultRowHeight="14.25" outlineLevelRow="4" outlineLevelCol="3"/>
  <cols>
    <col min="1" max="3" width="20.625" style="70" customWidth="1"/>
    <col min="4" max="4" width="72.125" style="70" customWidth="1"/>
    <col min="5" max="5" width="28.875" style="70" customWidth="1"/>
    <col min="6" max="16384" width="9" style="70"/>
  </cols>
  <sheetData>
    <row r="1" ht="62.1" customHeight="1" spans="1:4">
      <c r="A1" s="71" t="s">
        <v>242</v>
      </c>
      <c r="B1" s="72"/>
      <c r="C1" s="72"/>
      <c r="D1" s="72"/>
    </row>
    <row r="2" ht="42.75" customHeight="1" spans="1:4">
      <c r="A2" s="165" t="s">
        <v>243</v>
      </c>
      <c r="B2" s="166"/>
      <c r="C2" s="166"/>
      <c r="D2" s="166"/>
    </row>
    <row r="3" ht="42.75" customHeight="1" spans="1:4">
      <c r="A3" s="166"/>
      <c r="B3" s="166"/>
      <c r="C3" s="166"/>
      <c r="D3" s="166"/>
    </row>
    <row r="4" ht="42.75" customHeight="1" spans="1:4">
      <c r="A4" s="166"/>
      <c r="B4" s="166"/>
      <c r="C4" s="166"/>
      <c r="D4" s="166"/>
    </row>
    <row r="5" ht="408.95" customHeight="1" spans="1:4">
      <c r="A5" s="166"/>
      <c r="B5" s="166"/>
      <c r="C5" s="166"/>
      <c r="D5" s="166"/>
    </row>
  </sheetData>
  <mergeCells count="2">
    <mergeCell ref="A1:D1"/>
    <mergeCell ref="A2:D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topLeftCell="A46" workbookViewId="0">
      <selection activeCell="C4" sqref="C4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244</v>
      </c>
    </row>
    <row r="2" s="123" customFormat="1" ht="33" customHeight="1" spans="1:254">
      <c r="A2" s="162" t="s">
        <v>245</v>
      </c>
      <c r="B2" s="162"/>
      <c r="C2" s="162"/>
      <c r="D2" s="162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3" t="s">
        <v>236</v>
      </c>
      <c r="C4" s="163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4" t="s">
        <v>110</v>
      </c>
      <c r="B5" s="134">
        <f>SUM(B6:B17)</f>
        <v>1841</v>
      </c>
      <c r="C5" s="134">
        <f>SUM(C6:C17)</f>
        <v>600</v>
      </c>
      <c r="D5" s="135">
        <f>IFERROR(C5/B5,0)</f>
        <v>0.325909831613254</v>
      </c>
    </row>
    <row r="6" s="126" customFormat="1" ht="24.95" customHeight="1" spans="1:4">
      <c r="A6" s="164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4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4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4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4" t="s">
        <v>115</v>
      </c>
      <c r="B10" s="134">
        <v>1379</v>
      </c>
      <c r="C10" s="134"/>
      <c r="D10" s="135">
        <f t="shared" si="0"/>
        <v>0</v>
      </c>
    </row>
    <row r="11" s="126" customFormat="1" ht="24.95" customHeight="1" spans="1:4">
      <c r="A11" s="164" t="s">
        <v>116</v>
      </c>
      <c r="B11" s="134">
        <v>462</v>
      </c>
      <c r="C11" s="134">
        <v>600</v>
      </c>
      <c r="D11" s="135">
        <f t="shared" si="0"/>
        <v>1.2987012987013</v>
      </c>
    </row>
    <row r="12" s="126" customFormat="1" ht="24.95" customHeight="1" spans="1:4">
      <c r="A12" s="164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4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4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4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4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>
        <f>SUM(B18:B38)</f>
        <v>0</v>
      </c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166</v>
      </c>
      <c r="C39" s="134">
        <f>SUM(C40:C60)</f>
        <v>638</v>
      </c>
      <c r="D39" s="135">
        <f t="shared" si="0"/>
        <v>3.8433734939759</v>
      </c>
    </row>
    <row r="40" s="126" customFormat="1" ht="24.95" customHeight="1" spans="1:4">
      <c r="A40" s="136" t="s">
        <v>145</v>
      </c>
      <c r="B40" s="134">
        <v>38</v>
      </c>
      <c r="C40" s="134">
        <v>492</v>
      </c>
      <c r="D40" s="135">
        <f t="shared" si="0"/>
        <v>12.9473684210526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/>
      <c r="C47" s="134">
        <v>18</v>
      </c>
      <c r="D47" s="135">
        <f t="shared" si="0"/>
        <v>0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128</v>
      </c>
      <c r="C51" s="134">
        <v>128</v>
      </c>
      <c r="D51" s="135">
        <f t="shared" si="0"/>
        <v>1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2007</v>
      </c>
      <c r="C61" s="138">
        <f>C5+C39</f>
        <v>1238</v>
      </c>
      <c r="D61" s="139">
        <f t="shared" si="0"/>
        <v>0.61684105630294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C1" sqref="C$1:C$1048576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246</v>
      </c>
      <c r="B1" s="143"/>
      <c r="C1" s="143"/>
    </row>
    <row r="2" s="143" customFormat="1" ht="20.25" spans="1:4">
      <c r="A2" s="149" t="s">
        <v>247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48</v>
      </c>
      <c r="C4" s="132" t="s">
        <v>230</v>
      </c>
      <c r="D4" s="84" t="s">
        <v>231</v>
      </c>
    </row>
    <row r="5" s="145" customFormat="1" ht="24.95" customHeight="1" spans="1:4">
      <c r="A5" s="153" t="s">
        <v>50</v>
      </c>
      <c r="B5" s="154">
        <f>SUM(B6:B19)</f>
        <v>0</v>
      </c>
      <c r="C5" s="154">
        <f>SUM(C6:C19)</f>
        <v>0</v>
      </c>
      <c r="D5" s="160"/>
    </row>
    <row r="6" s="145" customFormat="1" ht="24.95" customHeight="1" spans="1:4">
      <c r="A6" s="133" t="s">
        <v>169</v>
      </c>
      <c r="B6" s="161"/>
      <c r="C6" s="161"/>
      <c r="D6" s="156"/>
    </row>
    <row r="7" s="145" customFormat="1" ht="24.95" customHeight="1" spans="1:4">
      <c r="A7" s="133" t="s">
        <v>170</v>
      </c>
      <c r="B7" s="161"/>
      <c r="C7" s="161"/>
      <c r="D7" s="156"/>
    </row>
    <row r="8" s="145" customFormat="1" ht="24.95" customHeight="1" spans="1:4">
      <c r="A8" s="133" t="s">
        <v>171</v>
      </c>
      <c r="B8" s="161"/>
      <c r="C8" s="161"/>
      <c r="D8" s="156"/>
    </row>
    <row r="9" s="145" customFormat="1" ht="24.95" customHeight="1" spans="1:4">
      <c r="A9" s="133" t="s">
        <v>172</v>
      </c>
      <c r="B9" s="161"/>
      <c r="C9" s="161"/>
      <c r="D9" s="156"/>
    </row>
    <row r="10" s="145" customFormat="1" ht="24.95" customHeight="1" spans="1:4">
      <c r="A10" s="133" t="s">
        <v>173</v>
      </c>
      <c r="B10" s="161"/>
      <c r="C10" s="161"/>
      <c r="D10" s="160"/>
    </row>
    <row r="11" s="145" customFormat="1" ht="24.95" customHeight="1" spans="1:4">
      <c r="A11" s="133" t="s">
        <v>174</v>
      </c>
      <c r="B11" s="161"/>
      <c r="C11" s="161"/>
      <c r="D11" s="156"/>
    </row>
    <row r="12" s="146" customFormat="1" ht="24.95" customHeight="1" spans="1:4">
      <c r="A12" s="133" t="s">
        <v>175</v>
      </c>
      <c r="B12" s="161"/>
      <c r="C12" s="161"/>
      <c r="D12" s="160"/>
    </row>
    <row r="13" s="147" customFormat="1" ht="24.95" customHeight="1" spans="1:4">
      <c r="A13" s="133" t="s">
        <v>176</v>
      </c>
      <c r="B13" s="161"/>
      <c r="C13" s="161"/>
      <c r="D13" s="156"/>
    </row>
    <row r="14" ht="24.95" customHeight="1" spans="1:4">
      <c r="A14" s="133" t="s">
        <v>177</v>
      </c>
      <c r="B14" s="161"/>
      <c r="C14" s="161"/>
      <c r="D14" s="156"/>
    </row>
    <row r="15" ht="24.95" customHeight="1" spans="1:4">
      <c r="A15" s="133" t="s">
        <v>178</v>
      </c>
      <c r="B15" s="161"/>
      <c r="C15" s="161"/>
      <c r="D15" s="156"/>
    </row>
    <row r="16" ht="24.95" customHeight="1" spans="1:4">
      <c r="A16" s="133" t="s">
        <v>179</v>
      </c>
      <c r="B16" s="161"/>
      <c r="C16" s="161"/>
      <c r="D16" s="160"/>
    </row>
    <row r="17" ht="39.75" customHeight="1" spans="1:4">
      <c r="A17" s="133" t="s">
        <v>180</v>
      </c>
      <c r="B17" s="161"/>
      <c r="C17" s="161"/>
      <c r="D17" s="156"/>
    </row>
    <row r="18" ht="24.95" customHeight="1" spans="1:4">
      <c r="A18" s="133" t="s">
        <v>181</v>
      </c>
      <c r="B18" s="161"/>
      <c r="C18" s="161"/>
      <c r="D18" s="160"/>
    </row>
    <row r="19" ht="24.95" customHeight="1" spans="1:4">
      <c r="A19" s="157" t="s">
        <v>248</v>
      </c>
      <c r="B19" s="158"/>
      <c r="C19" s="158"/>
      <c r="D19" s="159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2" sqref="A2:D19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81" customHeight="1" spans="1:4">
      <c r="A1" s="71" t="s">
        <v>249</v>
      </c>
      <c r="B1" s="72"/>
      <c r="C1" s="72"/>
      <c r="D1" s="72"/>
    </row>
    <row r="2" spans="1:4">
      <c r="A2" s="73" t="s">
        <v>250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  <row r="17" spans="1:4">
      <c r="A17" s="141"/>
      <c r="B17" s="141"/>
      <c r="C17" s="141"/>
      <c r="D17" s="141"/>
    </row>
    <row r="18" spans="1:4">
      <c r="A18" s="141"/>
      <c r="B18" s="141"/>
      <c r="C18" s="141"/>
      <c r="D18" s="141"/>
    </row>
    <row r="19" spans="1:4">
      <c r="A19" s="141"/>
      <c r="B19" s="141"/>
      <c r="C19" s="141"/>
      <c r="D19" s="141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C12" sqref="C12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251</v>
      </c>
      <c r="B1" s="143"/>
      <c r="C1" s="143"/>
    </row>
    <row r="2" s="143" customFormat="1" ht="20.25" spans="1:4">
      <c r="A2" s="149" t="s">
        <v>252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236</v>
      </c>
      <c r="C4" s="132" t="s">
        <v>230</v>
      </c>
      <c r="D4" s="84" t="s">
        <v>237</v>
      </c>
    </row>
    <row r="5" s="145" customFormat="1" ht="24.95" customHeight="1" spans="1:4">
      <c r="A5" s="153" t="s">
        <v>79</v>
      </c>
      <c r="B5" s="154">
        <f>SUM(B6:B14)</f>
        <v>307</v>
      </c>
      <c r="C5" s="154">
        <f>SUM(C6:C14)</f>
        <v>1160</v>
      </c>
      <c r="D5" s="155">
        <f>C5/B5</f>
        <v>3.77850162866449</v>
      </c>
    </row>
    <row r="6" s="145" customFormat="1" ht="24.95" customHeight="1" spans="1:4">
      <c r="A6" s="133" t="s">
        <v>186</v>
      </c>
      <c r="B6" s="154"/>
      <c r="C6" s="154"/>
      <c r="D6" s="155"/>
    </row>
    <row r="7" s="145" customFormat="1" ht="24.95" customHeight="1" spans="1:4">
      <c r="A7" s="133" t="s">
        <v>187</v>
      </c>
      <c r="B7" s="154"/>
      <c r="C7" s="154"/>
      <c r="D7" s="155"/>
    </row>
    <row r="8" s="145" customFormat="1" ht="24.95" customHeight="1" spans="1:4">
      <c r="A8" s="133" t="s">
        <v>188</v>
      </c>
      <c r="B8" s="154"/>
      <c r="C8" s="154">
        <v>215</v>
      </c>
      <c r="D8" s="155"/>
    </row>
    <row r="9" s="145" customFormat="1" ht="24.95" customHeight="1" spans="1:4">
      <c r="A9" s="133" t="s">
        <v>189</v>
      </c>
      <c r="B9" s="154">
        <v>307</v>
      </c>
      <c r="C9" s="154">
        <v>945</v>
      </c>
      <c r="D9" s="155">
        <f>C9/B9</f>
        <v>3.07817589576547</v>
      </c>
    </row>
    <row r="10" s="145" customFormat="1" ht="24.95" customHeight="1" spans="1:4">
      <c r="A10" s="133" t="s">
        <v>190</v>
      </c>
      <c r="B10" s="154"/>
      <c r="C10" s="154"/>
      <c r="D10" s="156"/>
    </row>
    <row r="11" s="145" customFormat="1" ht="24.95" customHeight="1" spans="1:4">
      <c r="A11" s="133" t="s">
        <v>191</v>
      </c>
      <c r="B11" s="154"/>
      <c r="C11" s="154"/>
      <c r="D11" s="156"/>
    </row>
    <row r="12" s="146" customFormat="1" ht="24.95" customHeight="1" spans="1:4">
      <c r="A12" s="133" t="s">
        <v>192</v>
      </c>
      <c r="B12" s="154"/>
      <c r="C12" s="154"/>
      <c r="D12" s="156"/>
    </row>
    <row r="13" s="147" customFormat="1" ht="24.95" customHeight="1" spans="1:4">
      <c r="A13" s="133" t="s">
        <v>193</v>
      </c>
      <c r="B13" s="154"/>
      <c r="C13" s="154"/>
      <c r="D13" s="156"/>
    </row>
    <row r="14" ht="24.95" customHeight="1" spans="1:4">
      <c r="A14" s="157" t="s">
        <v>253</v>
      </c>
      <c r="B14" s="158"/>
      <c r="C14" s="158"/>
      <c r="D14" s="159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6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90" customHeight="1" spans="1:4">
      <c r="A1" s="71" t="s">
        <v>254</v>
      </c>
      <c r="B1" s="72"/>
      <c r="C1" s="72"/>
      <c r="D1" s="72"/>
    </row>
    <row r="2" spans="1:4">
      <c r="A2" s="73" t="s">
        <v>255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C8" sqref="C8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4" t="s">
        <v>256</v>
      </c>
    </row>
    <row r="2" s="123" customFormat="1" ht="33" customHeight="1" spans="1:253">
      <c r="A2" s="127" t="s">
        <v>257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236</v>
      </c>
      <c r="C4" s="13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0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199</v>
      </c>
      <c r="B5" s="134"/>
      <c r="C5" s="134"/>
      <c r="D5" s="135">
        <f>IFERROR(C5/B5,0)</f>
        <v>0</v>
      </c>
    </row>
    <row r="6" s="126" customFormat="1" ht="24.95" customHeight="1" spans="1:4">
      <c r="A6" s="136" t="s">
        <v>200</v>
      </c>
      <c r="B6" s="134"/>
      <c r="C6" s="134"/>
      <c r="D6" s="135">
        <f t="shared" ref="D6:D14" si="0">IFERROR(C6/B6,0)</f>
        <v>0</v>
      </c>
    </row>
    <row r="7" s="126" customFormat="1" ht="24.95" customHeight="1" spans="1:4">
      <c r="A7" s="136" t="s">
        <v>201</v>
      </c>
      <c r="B7" s="134"/>
      <c r="C7" s="134"/>
      <c r="D7" s="135">
        <f t="shared" si="0"/>
        <v>0</v>
      </c>
    </row>
    <row r="8" s="126" customFormat="1" ht="24.95" customHeight="1" spans="1:4">
      <c r="A8" s="136" t="s">
        <v>202</v>
      </c>
      <c r="B8" s="134"/>
      <c r="C8" s="134"/>
      <c r="D8" s="135">
        <f t="shared" si="0"/>
        <v>0</v>
      </c>
    </row>
    <row r="9" s="126" customFormat="1" ht="24.95" customHeight="1" spans="1:4">
      <c r="A9" s="136" t="s">
        <v>203</v>
      </c>
      <c r="B9" s="134"/>
      <c r="C9" s="134">
        <v>215</v>
      </c>
      <c r="D9" s="135">
        <f t="shared" si="0"/>
        <v>0</v>
      </c>
    </row>
    <row r="10" s="126" customFormat="1" ht="24.95" customHeight="1" spans="1:4">
      <c r="A10" s="136" t="s">
        <v>204</v>
      </c>
      <c r="B10" s="134">
        <v>307</v>
      </c>
      <c r="C10" s="134">
        <v>945</v>
      </c>
      <c r="D10" s="135">
        <f>C10/B10</f>
        <v>3.07817589576547</v>
      </c>
    </row>
    <row r="11" s="126" customFormat="1" ht="24.95" customHeight="1" spans="1:4">
      <c r="A11" s="136" t="s">
        <v>205</v>
      </c>
      <c r="B11" s="134"/>
      <c r="C11" s="134"/>
      <c r="D11" s="135">
        <f t="shared" si="0"/>
        <v>0</v>
      </c>
    </row>
    <row r="12" s="126" customFormat="1" ht="24.95" customHeight="1" spans="1:4">
      <c r="A12" s="136" t="s">
        <v>206</v>
      </c>
      <c r="B12" s="134"/>
      <c r="C12" s="134"/>
      <c r="D12" s="135">
        <f t="shared" si="0"/>
        <v>0</v>
      </c>
    </row>
    <row r="13" s="126" customFormat="1" ht="24.95" customHeight="1" spans="1:4">
      <c r="A13" s="136" t="s">
        <v>207</v>
      </c>
      <c r="B13" s="134"/>
      <c r="C13" s="134"/>
      <c r="D13" s="135">
        <f t="shared" si="0"/>
        <v>0</v>
      </c>
    </row>
    <row r="14" s="126" customFormat="1" ht="24.95" customHeight="1" spans="1:4">
      <c r="A14" s="137" t="s">
        <v>209</v>
      </c>
      <c r="B14" s="138">
        <f>SUM(B5:B13)</f>
        <v>307</v>
      </c>
      <c r="C14" s="138">
        <f>SUM(C5:C13)</f>
        <v>1160</v>
      </c>
      <c r="D14" s="139">
        <f t="shared" si="0"/>
        <v>3.77850162866449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C7" sqref="C7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258</v>
      </c>
    </row>
    <row r="2" ht="26.25" customHeight="1" spans="1:49">
      <c r="A2" s="75" t="s">
        <v>259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/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/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11"/>
      <c r="C7" s="111"/>
      <c r="D7" s="112"/>
    </row>
    <row r="8" s="100" customFormat="1" ht="24.95" customHeight="1" spans="1:4">
      <c r="A8" s="110" t="s">
        <v>215</v>
      </c>
      <c r="B8" s="111"/>
      <c r="C8" s="111"/>
      <c r="D8" s="112"/>
    </row>
    <row r="9" s="100" customFormat="1" ht="24.95" customHeight="1" spans="1:4">
      <c r="A9" s="114" t="s">
        <v>216</v>
      </c>
      <c r="B9" s="111"/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C17" sqref="C17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65.25" customHeight="1" spans="1:4">
      <c r="A1" s="71" t="s">
        <v>260</v>
      </c>
      <c r="B1" s="72"/>
      <c r="C1" s="72"/>
      <c r="D1" s="72"/>
    </row>
    <row r="2" customHeight="1" spans="1:4">
      <c r="A2" s="73" t="s">
        <v>261</v>
      </c>
      <c r="B2" s="73"/>
      <c r="C2" s="73"/>
      <c r="D2" s="73"/>
    </row>
    <row r="3" customHeight="1" spans="1:4">
      <c r="A3" s="73"/>
      <c r="B3" s="73"/>
      <c r="C3" s="73"/>
      <c r="D3" s="73"/>
    </row>
    <row r="4" customHeight="1" spans="1:4">
      <c r="A4" s="73"/>
      <c r="B4" s="73"/>
      <c r="C4" s="73"/>
      <c r="D4" s="73"/>
    </row>
    <row r="5" customHeight="1" spans="1:4">
      <c r="A5" s="73"/>
      <c r="B5" s="73"/>
      <c r="C5" s="73"/>
      <c r="D5" s="73"/>
    </row>
    <row r="6" customHeight="1" spans="1:4">
      <c r="A6" s="73"/>
      <c r="B6" s="73"/>
      <c r="C6" s="73"/>
      <c r="D6" s="73"/>
    </row>
    <row r="7" customHeight="1" spans="1:4">
      <c r="A7" s="73"/>
      <c r="B7" s="73"/>
      <c r="C7" s="73"/>
      <c r="D7" s="73"/>
    </row>
    <row r="8" customHeight="1" spans="1:4">
      <c r="A8" s="73"/>
      <c r="B8" s="73"/>
      <c r="C8" s="73"/>
      <c r="D8" s="73"/>
    </row>
    <row r="9" customHeight="1" spans="1:4">
      <c r="A9" s="73"/>
      <c r="B9" s="73"/>
      <c r="C9" s="73"/>
      <c r="D9" s="73"/>
    </row>
    <row r="10" customHeight="1" spans="1:4">
      <c r="A10" s="73"/>
      <c r="B10" s="73"/>
      <c r="C10" s="73"/>
      <c r="D10" s="73"/>
    </row>
    <row r="11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C6" sqref="C6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262</v>
      </c>
    </row>
    <row r="2" ht="30.75" customHeight="1" spans="1:45">
      <c r="A2" s="75" t="s">
        <v>263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/>
    </row>
    <row r="6" s="4" customFormat="1" ht="24.95" customHeight="1" spans="1:45">
      <c r="A6" s="88" t="s">
        <v>222</v>
      </c>
      <c r="B6" s="89"/>
      <c r="C6" s="89"/>
      <c r="D6" s="9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C15" sqref="C15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3.5" customHeight="1" spans="1:4">
      <c r="A1" s="71" t="s">
        <v>264</v>
      </c>
      <c r="B1" s="72"/>
      <c r="C1" s="72"/>
      <c r="D1" s="72"/>
    </row>
    <row r="2" customHeight="1" spans="1:4">
      <c r="A2" s="73" t="s">
        <v>265</v>
      </c>
      <c r="B2" s="73"/>
      <c r="C2" s="73"/>
      <c r="D2" s="73"/>
    </row>
    <row r="3" customHeight="1" spans="1:4">
      <c r="A3" s="73"/>
      <c r="B3" s="73"/>
      <c r="C3" s="73"/>
      <c r="D3" s="73"/>
    </row>
    <row r="4" customHeight="1" spans="1:4">
      <c r="A4" s="73"/>
      <c r="B4" s="73"/>
      <c r="C4" s="73"/>
      <c r="D4" s="73"/>
    </row>
    <row r="5" customHeight="1" spans="1:4">
      <c r="A5" s="73"/>
      <c r="B5" s="73"/>
      <c r="C5" s="73"/>
      <c r="D5" s="73"/>
    </row>
    <row r="6" customHeight="1" spans="1:4">
      <c r="A6" s="73"/>
      <c r="B6" s="73"/>
      <c r="C6" s="73"/>
      <c r="D6" s="73"/>
    </row>
    <row r="7" customHeight="1" spans="1:4">
      <c r="A7" s="73"/>
      <c r="B7" s="73"/>
      <c r="C7" s="73"/>
      <c r="D7" s="73"/>
    </row>
    <row r="8" customHeight="1" spans="1:4">
      <c r="A8" s="73"/>
      <c r="B8" s="73"/>
      <c r="C8" s="73"/>
      <c r="D8" s="73"/>
    </row>
    <row r="9" customHeight="1" spans="1:4">
      <c r="A9" s="73"/>
      <c r="B9" s="73"/>
      <c r="C9" s="73"/>
      <c r="D9" s="73"/>
    </row>
    <row r="10" customHeight="1" spans="1:4">
      <c r="A10" s="73"/>
      <c r="B10" s="73"/>
      <c r="C10" s="73"/>
      <c r="D10" s="73"/>
    </row>
    <row r="11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4.25" outlineLevelCol="6"/>
  <cols>
    <col min="1" max="1" width="26.125" style="39" customWidth="1"/>
    <col min="2" max="7" width="10.875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266</v>
      </c>
      <c r="B1" s="4"/>
    </row>
    <row r="2" s="38" customFormat="1" ht="28.7" customHeight="1" spans="1:7">
      <c r="A2" s="40" t="s">
        <v>267</v>
      </c>
      <c r="B2" s="40"/>
      <c r="C2" s="40"/>
      <c r="D2" s="40"/>
      <c r="E2" s="40"/>
      <c r="F2" s="40"/>
      <c r="G2" s="40"/>
    </row>
    <row r="3" customHeight="1" spans="1:7">
      <c r="A3" s="53"/>
      <c r="B3" s="53"/>
      <c r="G3" s="41" t="s">
        <v>268</v>
      </c>
    </row>
    <row r="4" ht="26.25" customHeight="1" spans="1:7">
      <c r="A4" s="65" t="s">
        <v>269</v>
      </c>
      <c r="B4" s="65" t="s">
        <v>270</v>
      </c>
      <c r="C4" s="65"/>
      <c r="D4" s="65"/>
      <c r="E4" s="65" t="s">
        <v>271</v>
      </c>
      <c r="F4" s="65"/>
      <c r="G4" s="65"/>
    </row>
    <row r="5" ht="26.25" customHeight="1" spans="1:7">
      <c r="A5" s="65"/>
      <c r="B5" s="66"/>
      <c r="C5" s="65" t="s">
        <v>272</v>
      </c>
      <c r="D5" s="65" t="s">
        <v>273</v>
      </c>
      <c r="E5" s="66"/>
      <c r="F5" s="65" t="s">
        <v>272</v>
      </c>
      <c r="G5" s="65" t="s">
        <v>273</v>
      </c>
    </row>
    <row r="6" ht="26.25" customHeight="1" spans="1:7">
      <c r="A6" s="65" t="s">
        <v>274</v>
      </c>
      <c r="B6" s="65" t="s">
        <v>275</v>
      </c>
      <c r="C6" s="65" t="s">
        <v>276</v>
      </c>
      <c r="D6" s="65" t="s">
        <v>277</v>
      </c>
      <c r="E6" s="65" t="s">
        <v>278</v>
      </c>
      <c r="F6" s="65" t="s">
        <v>279</v>
      </c>
      <c r="G6" s="65" t="s">
        <v>280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7" workbookViewId="0">
      <selection activeCell="A11" sqref="A11"/>
    </sheetView>
  </sheetViews>
  <sheetFormatPr defaultColWidth="10" defaultRowHeight="14.2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281</v>
      </c>
      <c r="B1" s="4"/>
    </row>
    <row r="2" s="38" customFormat="1" ht="28.7" customHeight="1" spans="1:3">
      <c r="A2" s="40" t="s">
        <v>282</v>
      </c>
      <c r="B2" s="40"/>
      <c r="C2" s="40"/>
    </row>
    <row r="3" ht="25.5" customHeight="1" spans="1:3">
      <c r="A3" s="53"/>
      <c r="B3" s="53"/>
      <c r="C3" s="54" t="s">
        <v>268</v>
      </c>
    </row>
    <row r="4" ht="46.5" customHeight="1" spans="1:3">
      <c r="A4" s="42" t="s">
        <v>46</v>
      </c>
      <c r="B4" s="43" t="s">
        <v>283</v>
      </c>
      <c r="C4" s="44" t="s">
        <v>284</v>
      </c>
    </row>
    <row r="5" ht="56.25" customHeight="1" spans="1:3">
      <c r="A5" s="55" t="s">
        <v>285</v>
      </c>
      <c r="B5" s="57"/>
      <c r="C5" s="62"/>
    </row>
    <row r="6" ht="56.25" customHeight="1" spans="1:3">
      <c r="A6" s="55" t="s">
        <v>286</v>
      </c>
      <c r="B6" s="62"/>
      <c r="C6" s="62"/>
    </row>
    <row r="7" ht="56.25" customHeight="1" spans="1:3">
      <c r="A7" s="55" t="s">
        <v>287</v>
      </c>
      <c r="B7" s="62"/>
      <c r="C7" s="62"/>
    </row>
    <row r="8" ht="56.25" customHeight="1" spans="1:6">
      <c r="A8" s="55" t="s">
        <v>288</v>
      </c>
      <c r="B8" s="62"/>
      <c r="C8" s="62"/>
      <c r="E8" s="63"/>
      <c r="F8" s="63"/>
    </row>
    <row r="9" ht="56.25" customHeight="1" spans="1:3">
      <c r="A9" s="55" t="s">
        <v>289</v>
      </c>
      <c r="B9" s="62"/>
      <c r="C9" s="62"/>
    </row>
    <row r="10" ht="56.25" customHeight="1" spans="1:3">
      <c r="A10" s="55" t="s">
        <v>290</v>
      </c>
      <c r="B10" s="62"/>
      <c r="C10" s="62"/>
    </row>
    <row r="11" ht="56.25" customHeight="1" spans="1:3">
      <c r="A11" s="55" t="s">
        <v>291</v>
      </c>
      <c r="B11" s="62"/>
      <c r="C11" s="62"/>
    </row>
    <row r="12" ht="56.25" customHeight="1" spans="1:3">
      <c r="A12" s="55" t="s">
        <v>292</v>
      </c>
      <c r="B12" s="57"/>
      <c r="C12" s="62"/>
    </row>
    <row r="13" ht="56.25" customHeight="1" spans="1:3">
      <c r="A13" s="58" t="s">
        <v>293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2" sqref="A12:C12"/>
    </sheetView>
  </sheetViews>
  <sheetFormatPr defaultColWidth="10" defaultRowHeight="14.2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294</v>
      </c>
    </row>
    <row r="2" s="38" customFormat="1" ht="48" customHeight="1" spans="1:3">
      <c r="A2" s="40" t="s">
        <v>295</v>
      </c>
      <c r="B2" s="40"/>
      <c r="C2" s="40"/>
    </row>
    <row r="3" ht="33" customHeight="1" spans="1:3">
      <c r="A3" s="53"/>
      <c r="B3" s="53"/>
      <c r="C3" s="54" t="s">
        <v>268</v>
      </c>
    </row>
    <row r="4" ht="66.75" customHeight="1" spans="1:3">
      <c r="A4" s="42" t="s">
        <v>46</v>
      </c>
      <c r="B4" s="43" t="s">
        <v>283</v>
      </c>
      <c r="C4" s="44" t="s">
        <v>284</v>
      </c>
    </row>
    <row r="5" ht="58.5" customHeight="1" spans="1:3">
      <c r="A5" s="55" t="s">
        <v>296</v>
      </c>
      <c r="B5" s="56"/>
      <c r="C5" s="56"/>
    </row>
    <row r="6" ht="58.5" customHeight="1" spans="1:3">
      <c r="A6" s="55" t="s">
        <v>297</v>
      </c>
      <c r="B6" s="56"/>
      <c r="C6" s="56"/>
    </row>
    <row r="7" ht="58.5" customHeight="1" spans="1:3">
      <c r="A7" s="55" t="s">
        <v>298</v>
      </c>
      <c r="B7" s="56"/>
      <c r="C7" s="56"/>
    </row>
    <row r="8" ht="58.5" customHeight="1" spans="1:3">
      <c r="A8" s="55" t="s">
        <v>299</v>
      </c>
      <c r="B8" s="56"/>
      <c r="C8" s="56"/>
    </row>
    <row r="9" ht="58.5" customHeight="1" spans="1:3">
      <c r="A9" s="55" t="s">
        <v>300</v>
      </c>
      <c r="B9" s="56"/>
      <c r="C9" s="56"/>
    </row>
    <row r="10" ht="58.5" customHeight="1" spans="1:3">
      <c r="A10" s="55" t="s">
        <v>301</v>
      </c>
      <c r="B10" s="57"/>
      <c r="C10" s="56"/>
    </row>
    <row r="11" ht="58.5" customHeight="1" spans="1:3">
      <c r="A11" s="58" t="s">
        <v>302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5" activePane="bottomLeft" state="frozen"/>
      <selection/>
      <selection pane="bottomLeft" activeCell="B20" sqref="B20"/>
    </sheetView>
  </sheetViews>
  <sheetFormatPr defaultColWidth="10" defaultRowHeight="14.25" outlineLevelCol="3"/>
  <cols>
    <col min="1" max="1" width="33.375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303</v>
      </c>
    </row>
    <row r="2" s="38" customFormat="1" ht="28.7" customHeight="1" spans="1:4">
      <c r="A2" s="40" t="s">
        <v>304</v>
      </c>
      <c r="B2" s="40"/>
      <c r="C2" s="40"/>
      <c r="D2" s="40"/>
    </row>
    <row r="3" ht="24" customHeight="1" spans="4:4">
      <c r="D3" s="41" t="s">
        <v>268</v>
      </c>
    </row>
    <row r="4" ht="28.5" customHeight="1" spans="1:4">
      <c r="A4" s="42" t="s">
        <v>46</v>
      </c>
      <c r="B4" s="43" t="s">
        <v>305</v>
      </c>
      <c r="C4" s="43" t="s">
        <v>306</v>
      </c>
      <c r="D4" s="44" t="s">
        <v>307</v>
      </c>
    </row>
    <row r="5" ht="28.5" customHeight="1" spans="1:4">
      <c r="A5" s="45" t="s">
        <v>308</v>
      </c>
      <c r="B5" s="46" t="s">
        <v>309</v>
      </c>
      <c r="C5" s="47"/>
      <c r="D5" s="48"/>
    </row>
    <row r="6" ht="28.5" customHeight="1" spans="1:4">
      <c r="A6" s="45" t="s">
        <v>310</v>
      </c>
      <c r="B6" s="46" t="s">
        <v>276</v>
      </c>
      <c r="C6" s="47"/>
      <c r="D6" s="48"/>
    </row>
    <row r="7" ht="28.5" customHeight="1" spans="1:4">
      <c r="A7" s="45" t="s">
        <v>311</v>
      </c>
      <c r="B7" s="46" t="s">
        <v>277</v>
      </c>
      <c r="C7" s="47"/>
      <c r="D7" s="48"/>
    </row>
    <row r="8" ht="28.5" customHeight="1" spans="1:4">
      <c r="A8" s="45" t="s">
        <v>312</v>
      </c>
      <c r="B8" s="46" t="s">
        <v>313</v>
      </c>
      <c r="C8" s="47"/>
      <c r="D8" s="48"/>
    </row>
    <row r="9" ht="28.5" customHeight="1" spans="1:4">
      <c r="A9" s="45" t="s">
        <v>311</v>
      </c>
      <c r="B9" s="46" t="s">
        <v>279</v>
      </c>
      <c r="C9" s="47"/>
      <c r="D9" s="48"/>
    </row>
    <row r="10" ht="28.5" customHeight="1" spans="1:4">
      <c r="A10" s="45" t="s">
        <v>314</v>
      </c>
      <c r="B10" s="46" t="s">
        <v>315</v>
      </c>
      <c r="C10" s="47"/>
      <c r="D10" s="48"/>
    </row>
    <row r="11" ht="28.5" customHeight="1" spans="1:4">
      <c r="A11" s="45" t="s">
        <v>310</v>
      </c>
      <c r="B11" s="46" t="s">
        <v>316</v>
      </c>
      <c r="C11" s="47"/>
      <c r="D11" s="48"/>
    </row>
    <row r="12" ht="28.5" customHeight="1" spans="1:4">
      <c r="A12" s="45" t="s">
        <v>312</v>
      </c>
      <c r="B12" s="46" t="s">
        <v>317</v>
      </c>
      <c r="C12" s="47"/>
      <c r="D12" s="48"/>
    </row>
    <row r="13" ht="28.5" customHeight="1" spans="1:4">
      <c r="A13" s="45" t="s">
        <v>318</v>
      </c>
      <c r="B13" s="46" t="s">
        <v>319</v>
      </c>
      <c r="C13" s="47">
        <f>SUM(C14:C15)</f>
        <v>0</v>
      </c>
      <c r="D13" s="48"/>
    </row>
    <row r="14" ht="28.5" customHeight="1" spans="1:4">
      <c r="A14" s="45" t="s">
        <v>310</v>
      </c>
      <c r="B14" s="46" t="s">
        <v>320</v>
      </c>
      <c r="C14" s="47"/>
      <c r="D14" s="48"/>
    </row>
    <row r="15" ht="28.5" customHeight="1" spans="1:4">
      <c r="A15" s="45" t="s">
        <v>312</v>
      </c>
      <c r="B15" s="46" t="s">
        <v>321</v>
      </c>
      <c r="C15" s="47"/>
      <c r="D15" s="48"/>
    </row>
    <row r="16" ht="28.5" customHeight="1" spans="1:4">
      <c r="A16" s="45" t="s">
        <v>322</v>
      </c>
      <c r="B16" s="46" t="s">
        <v>323</v>
      </c>
      <c r="C16" s="47"/>
      <c r="D16" s="48"/>
    </row>
    <row r="17" ht="28.5" customHeight="1" spans="1:4">
      <c r="A17" s="45" t="s">
        <v>310</v>
      </c>
      <c r="B17" s="46" t="s">
        <v>324</v>
      </c>
      <c r="C17" s="47"/>
      <c r="D17" s="48"/>
    </row>
    <row r="18" ht="28.5" customHeight="1" spans="1:4">
      <c r="A18" s="45" t="s">
        <v>325</v>
      </c>
      <c r="B18" s="46"/>
      <c r="C18" s="47"/>
      <c r="D18" s="48"/>
    </row>
    <row r="19" ht="28.5" customHeight="1" spans="1:4">
      <c r="A19" s="45" t="s">
        <v>326</v>
      </c>
      <c r="B19" s="46" t="s">
        <v>327</v>
      </c>
      <c r="C19" s="47"/>
      <c r="D19" s="48"/>
    </row>
    <row r="20" ht="28.5" customHeight="1" spans="1:4">
      <c r="A20" s="45" t="s">
        <v>312</v>
      </c>
      <c r="B20" s="46" t="s">
        <v>328</v>
      </c>
      <c r="C20" s="47"/>
      <c r="D20" s="48"/>
    </row>
    <row r="21" ht="28.5" customHeight="1" spans="1:4">
      <c r="A21" s="45" t="s">
        <v>325</v>
      </c>
      <c r="B21" s="46"/>
      <c r="C21" s="47"/>
      <c r="D21" s="48"/>
    </row>
    <row r="22" ht="28.5" customHeight="1" spans="1:4">
      <c r="A22" s="45" t="s">
        <v>329</v>
      </c>
      <c r="B22" s="46" t="s">
        <v>330</v>
      </c>
      <c r="C22" s="47"/>
      <c r="D22" s="48"/>
    </row>
    <row r="23" ht="28.5" customHeight="1" spans="1:4">
      <c r="A23" s="45" t="s">
        <v>331</v>
      </c>
      <c r="B23" s="46" t="s">
        <v>332</v>
      </c>
      <c r="C23" s="47"/>
      <c r="D23" s="48"/>
    </row>
    <row r="24" ht="28.5" customHeight="1" spans="1:4">
      <c r="A24" s="45" t="s">
        <v>310</v>
      </c>
      <c r="B24" s="46" t="s">
        <v>333</v>
      </c>
      <c r="C24" s="47"/>
      <c r="D24" s="48"/>
    </row>
    <row r="25" ht="28.5" customHeight="1" spans="1:4">
      <c r="A25" s="49" t="s">
        <v>312</v>
      </c>
      <c r="B25" s="50" t="s">
        <v>334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8" sqref="A8"/>
    </sheetView>
  </sheetViews>
  <sheetFormatPr defaultColWidth="10" defaultRowHeight="14.25" outlineLevelCol="4"/>
  <cols>
    <col min="1" max="1" width="35" style="21" customWidth="1"/>
    <col min="2" max="5" width="13.375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335</v>
      </c>
      <c r="B1" s="22"/>
      <c r="C1" s="22"/>
      <c r="D1" s="22"/>
    </row>
    <row r="2" s="20" customFormat="1" ht="28.7" customHeight="1" spans="1:5">
      <c r="A2" s="23" t="s">
        <v>336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268</v>
      </c>
    </row>
    <row r="4" ht="57.75" customHeight="1" spans="1:5">
      <c r="A4" s="26" t="s">
        <v>337</v>
      </c>
      <c r="B4" s="27" t="s">
        <v>305</v>
      </c>
      <c r="C4" s="27" t="s">
        <v>306</v>
      </c>
      <c r="D4" s="27" t="s">
        <v>307</v>
      </c>
      <c r="E4" s="28" t="s">
        <v>338</v>
      </c>
    </row>
    <row r="5" ht="57.75" customHeight="1" spans="1:5">
      <c r="A5" s="29" t="s">
        <v>339</v>
      </c>
      <c r="B5" s="30" t="s">
        <v>275</v>
      </c>
      <c r="C5" s="31"/>
      <c r="D5" s="31"/>
      <c r="E5" s="32"/>
    </row>
    <row r="6" ht="57.75" customHeight="1" spans="1:5">
      <c r="A6" s="29" t="s">
        <v>340</v>
      </c>
      <c r="B6" s="30" t="s">
        <v>276</v>
      </c>
      <c r="C6" s="31"/>
      <c r="D6" s="31"/>
      <c r="E6" s="32"/>
    </row>
    <row r="7" ht="57.75" customHeight="1" spans="1:5">
      <c r="A7" s="29" t="s">
        <v>341</v>
      </c>
      <c r="B7" s="30" t="s">
        <v>277</v>
      </c>
      <c r="C7" s="31"/>
      <c r="D7" s="31"/>
      <c r="E7" s="32"/>
    </row>
    <row r="8" ht="57.75" customHeight="1" spans="1:5">
      <c r="A8" s="29" t="s">
        <v>342</v>
      </c>
      <c r="B8" s="30" t="s">
        <v>278</v>
      </c>
      <c r="C8" s="31"/>
      <c r="D8" s="31"/>
      <c r="E8" s="32"/>
    </row>
    <row r="9" ht="57.75" customHeight="1" spans="1:5">
      <c r="A9" s="29" t="s">
        <v>340</v>
      </c>
      <c r="B9" s="30" t="s">
        <v>279</v>
      </c>
      <c r="C9" s="31"/>
      <c r="D9" s="31"/>
      <c r="E9" s="32"/>
    </row>
    <row r="10" ht="57.75" customHeight="1" spans="1:5">
      <c r="A10" s="33" t="s">
        <v>341</v>
      </c>
      <c r="B10" s="34" t="s">
        <v>280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pane ySplit="4" topLeftCell="A5" activePane="bottomLeft" state="frozen"/>
      <selection/>
      <selection pane="bottomLeft" activeCell="I8" sqref="I8"/>
    </sheetView>
  </sheetViews>
  <sheetFormatPr defaultColWidth="10" defaultRowHeight="14.25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343</v>
      </c>
      <c r="B1" s="4"/>
    </row>
    <row r="2" s="2" customFormat="1" ht="28.7" customHeight="1" spans="1:6">
      <c r="A2" s="5" t="s">
        <v>344</v>
      </c>
      <c r="B2" s="5"/>
      <c r="C2" s="5"/>
      <c r="D2" s="5"/>
      <c r="E2" s="5"/>
      <c r="F2" s="5"/>
    </row>
    <row r="3" customHeight="1" spans="1:6">
      <c r="A3" s="6" t="s">
        <v>268</v>
      </c>
      <c r="B3" s="6"/>
      <c r="C3" s="6"/>
      <c r="D3" s="6"/>
      <c r="E3" s="6"/>
      <c r="F3" s="6"/>
    </row>
    <row r="4" ht="62.25" customHeight="1" spans="1:6">
      <c r="A4" s="7" t="s">
        <v>345</v>
      </c>
      <c r="B4" s="8" t="s">
        <v>346</v>
      </c>
      <c r="C4" s="8" t="s">
        <v>347</v>
      </c>
      <c r="D4" s="8" t="s">
        <v>348</v>
      </c>
      <c r="E4" s="8" t="s">
        <v>349</v>
      </c>
      <c r="F4" s="9" t="s">
        <v>350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  <row r="17" ht="12" customHeight="1"/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13-2023基金支出 </vt:lpstr>
      <vt:lpstr>表13说明</vt:lpstr>
      <vt:lpstr>14-2023基金转移支付收入</vt:lpstr>
      <vt:lpstr>15-2023国资收入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21-2023年提前下达</vt:lpstr>
      <vt:lpstr>22-2023新增债券安排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飛钰</cp:lastModifiedBy>
  <dcterms:created xsi:type="dcterms:W3CDTF">2015-06-05T18:19:00Z</dcterms:created>
  <dcterms:modified xsi:type="dcterms:W3CDTF">2024-03-20T07:12:46Z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1718D897654F4CCBADE90C6E4A841623</vt:lpwstr>
  </property>
  <property fmtid="{D5CDD505-2E9C-101B-9397-08002B2CF9AE}" pid="3" name="KSOProductBuildVer">
    <vt:lpwstr>2052-12.1.0.16388</vt:lpwstr>
  </property>
</Properties>
</file>